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1"/>
  </bookViews>
  <sheets>
    <sheet name="2017-18" sheetId="1" r:id="rId1"/>
    <sheet name="2018-19" sheetId="2" r:id="rId2"/>
  </sheets>
  <definedNames>
    <definedName name="_xlnm.Print_Area" localSheetId="0">'2017-18'!$A$1:$P$38</definedName>
  </definedNames>
  <calcPr fullCalcOnLoad="1"/>
</workbook>
</file>

<file path=xl/sharedStrings.xml><?xml version="1.0" encoding="utf-8"?>
<sst xmlns="http://schemas.openxmlformats.org/spreadsheetml/2006/main" count="344" uniqueCount="140">
  <si>
    <t>Prezime i Ime</t>
  </si>
  <si>
    <t>Klub</t>
  </si>
  <si>
    <t>DPŠ</t>
  </si>
  <si>
    <t>LIGA</t>
  </si>
  <si>
    <t>ETTU R.L.</t>
  </si>
  <si>
    <t>UKUPNO</t>
  </si>
  <si>
    <t>Plas</t>
  </si>
  <si>
    <t>Bod</t>
  </si>
  <si>
    <t>Budućnost</t>
  </si>
  <si>
    <t>Budim</t>
  </si>
  <si>
    <t>Ibar</t>
  </si>
  <si>
    <t>70</t>
  </si>
  <si>
    <t>Valdanos</t>
  </si>
  <si>
    <t>Jedinstvo</t>
  </si>
  <si>
    <t>preneseni</t>
  </si>
  <si>
    <t>14</t>
  </si>
  <si>
    <t>4</t>
  </si>
  <si>
    <t>Suka Armin</t>
  </si>
  <si>
    <t>Peković Dušan</t>
  </si>
  <si>
    <t>Hadžiefendić Dino</t>
  </si>
  <si>
    <t>Sutović Bakir</t>
  </si>
  <si>
    <t>15</t>
  </si>
  <si>
    <t>Perović Uroš</t>
  </si>
  <si>
    <t>Novaković Novak</t>
  </si>
  <si>
    <t>Čukić R Filip</t>
  </si>
  <si>
    <t>Ivangrad</t>
  </si>
  <si>
    <t>\\</t>
  </si>
  <si>
    <t>1</t>
  </si>
  <si>
    <t>9</t>
  </si>
  <si>
    <t>7</t>
  </si>
  <si>
    <t>3</t>
  </si>
  <si>
    <t>Milošević Andrej</t>
  </si>
  <si>
    <t>Popović Aleksa</t>
  </si>
  <si>
    <t>Rahović Miloš</t>
  </si>
  <si>
    <t>Čukić Filip</t>
  </si>
  <si>
    <t>Čukić Vukosav</t>
  </si>
  <si>
    <t>Llolla Ibrahim</t>
  </si>
  <si>
    <t>Baričević Vladimir</t>
  </si>
  <si>
    <t>Gruda Alvin</t>
  </si>
  <si>
    <t>Bućković Mihailo</t>
  </si>
  <si>
    <t>18</t>
  </si>
  <si>
    <t>8</t>
  </si>
  <si>
    <t>Korać Milutin</t>
  </si>
  <si>
    <t>Nikšić</t>
  </si>
  <si>
    <t>Ivanović Danilo</t>
  </si>
  <si>
    <t>79</t>
  </si>
  <si>
    <t>87</t>
  </si>
  <si>
    <t>42</t>
  </si>
  <si>
    <t>43</t>
  </si>
  <si>
    <t>Vuković Nemanja</t>
  </si>
  <si>
    <t>Bataković Radoš</t>
  </si>
  <si>
    <t>Vukčević Balša</t>
  </si>
  <si>
    <t>Budva</t>
  </si>
  <si>
    <t>336</t>
  </si>
  <si>
    <t>349</t>
  </si>
  <si>
    <t>214</t>
  </si>
  <si>
    <t>209</t>
  </si>
  <si>
    <t>250</t>
  </si>
  <si>
    <t>261</t>
  </si>
  <si>
    <t>Praščević Milan</t>
  </si>
  <si>
    <t>Budimlja</t>
  </si>
  <si>
    <t>215</t>
  </si>
  <si>
    <t>159</t>
  </si>
  <si>
    <t>Dević Gojčilo</t>
  </si>
  <si>
    <t>Anđić Danko</t>
  </si>
  <si>
    <t>240</t>
  </si>
  <si>
    <t>Mališić Matija</t>
  </si>
  <si>
    <t>17</t>
  </si>
  <si>
    <t>40</t>
  </si>
  <si>
    <t>Knežević Viktor</t>
  </si>
  <si>
    <t>Stavljenić Čedo</t>
  </si>
  <si>
    <t>Dabetić Bogdan</t>
  </si>
  <si>
    <t>Knežević Vasilije</t>
  </si>
  <si>
    <t>RANG LISTA KADETA STSCG 2017/18</t>
  </si>
  <si>
    <t>68</t>
  </si>
  <si>
    <t>52</t>
  </si>
  <si>
    <t>50</t>
  </si>
  <si>
    <t>48</t>
  </si>
  <si>
    <t>32</t>
  </si>
  <si>
    <t>16</t>
  </si>
  <si>
    <t>6</t>
  </si>
  <si>
    <t>2</t>
  </si>
  <si>
    <t>23</t>
  </si>
  <si>
    <t>13</t>
  </si>
  <si>
    <t>12</t>
  </si>
  <si>
    <t>55</t>
  </si>
  <si>
    <t>80</t>
  </si>
  <si>
    <t>180</t>
  </si>
  <si>
    <t>150</t>
  </si>
  <si>
    <t>125</t>
  </si>
  <si>
    <t>110</t>
  </si>
  <si>
    <t>5</t>
  </si>
  <si>
    <t>100</t>
  </si>
  <si>
    <t>95</t>
  </si>
  <si>
    <t>90</t>
  </si>
  <si>
    <t>99</t>
  </si>
  <si>
    <t>85</t>
  </si>
  <si>
    <t>10</t>
  </si>
  <si>
    <t>75</t>
  </si>
  <si>
    <t>11</t>
  </si>
  <si>
    <t>86</t>
  </si>
  <si>
    <t>65</t>
  </si>
  <si>
    <t>60</t>
  </si>
  <si>
    <t>Čukić Marko</t>
  </si>
  <si>
    <t>Adrović Danin</t>
  </si>
  <si>
    <t>TOP 16</t>
  </si>
  <si>
    <t>200</t>
  </si>
  <si>
    <t>432</t>
  </si>
  <si>
    <t>160</t>
  </si>
  <si>
    <t>365</t>
  </si>
  <si>
    <t>130</t>
  </si>
  <si>
    <t>335</t>
  </si>
  <si>
    <t>322</t>
  </si>
  <si>
    <t>198</t>
  </si>
  <si>
    <t>108</t>
  </si>
  <si>
    <t>248</t>
  </si>
  <si>
    <t>194</t>
  </si>
  <si>
    <t>Krivokapić Jakša</t>
  </si>
  <si>
    <t>Novi</t>
  </si>
  <si>
    <t>143</t>
  </si>
  <si>
    <t>120</t>
  </si>
  <si>
    <t>161</t>
  </si>
  <si>
    <t>Bibić Amil</t>
  </si>
  <si>
    <t>138</t>
  </si>
  <si>
    <t>78</t>
  </si>
  <si>
    <t>ukupno</t>
  </si>
  <si>
    <t>Rahović Đorđe</t>
  </si>
  <si>
    <t>Karanović Luka</t>
  </si>
  <si>
    <t>Spin</t>
  </si>
  <si>
    <t>Božović</t>
  </si>
  <si>
    <t>Vujošević</t>
  </si>
  <si>
    <t>Rašković</t>
  </si>
  <si>
    <t>prenešeni bodovi</t>
  </si>
  <si>
    <t>Start</t>
  </si>
  <si>
    <t>Radović Aleksandar</t>
  </si>
  <si>
    <t>RANG LISTA KADETA STSCG 2018/19</t>
  </si>
  <si>
    <t>Liga</t>
  </si>
  <si>
    <t>redni broj</t>
  </si>
  <si>
    <t>Ukupno</t>
  </si>
  <si>
    <t>Radović Vladimir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</si>
</sst>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ddd\,\ mmmm\ d\,\ yyyy"/>
    <numFmt numFmtId="173" formatCode="[$-409]h:mm:ss\ AM/PM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color indexed="62"/>
      <name val="Calibri"/>
      <family val="2"/>
    </font>
    <font>
      <sz val="14"/>
      <color indexed="59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3" tint="0.39998000860214233"/>
      <name val="Calibri"/>
      <family val="2"/>
    </font>
    <font>
      <sz val="14"/>
      <color theme="2" tint="-0.8999800086021423"/>
      <name val="Calibri"/>
      <family val="2"/>
    </font>
    <font>
      <sz val="14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9E0FF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49" fontId="0" fillId="7" borderId="10" xfId="0" applyNumberFormat="1" applyFill="1" applyBorder="1" applyAlignment="1">
      <alignment horizontal="center"/>
    </xf>
    <xf numFmtId="49" fontId="0" fillId="7" borderId="11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7" borderId="10" xfId="0" applyFont="1" applyFill="1" applyBorder="1" applyAlignment="1">
      <alignment horizontal="center"/>
    </xf>
    <xf numFmtId="0" fontId="45" fillId="0" borderId="12" xfId="0" applyFont="1" applyBorder="1" applyAlignment="1">
      <alignment/>
    </xf>
    <xf numFmtId="9" fontId="45" fillId="7" borderId="11" xfId="0" applyNumberFormat="1" applyFont="1" applyFill="1" applyBorder="1" applyAlignment="1">
      <alignment horizontal="center"/>
    </xf>
    <xf numFmtId="0" fontId="47" fillId="3" borderId="12" xfId="0" applyFont="1" applyFill="1" applyBorder="1" applyAlignment="1">
      <alignment horizontal="center"/>
    </xf>
    <xf numFmtId="9" fontId="45" fillId="3" borderId="11" xfId="0" applyNumberFormat="1" applyFont="1" applyFill="1" applyBorder="1" applyAlignment="1">
      <alignment horizontal="center"/>
    </xf>
    <xf numFmtId="49" fontId="48" fillId="3" borderId="12" xfId="0" applyNumberFormat="1" applyFont="1" applyFill="1" applyBorder="1" applyAlignment="1">
      <alignment horizontal="center"/>
    </xf>
    <xf numFmtId="49" fontId="48" fillId="3" borderId="13" xfId="0" applyNumberFormat="1" applyFont="1" applyFill="1" applyBorder="1" applyAlignment="1">
      <alignment horizontal="center"/>
    </xf>
    <xf numFmtId="0" fontId="39" fillId="0" borderId="0" xfId="53" applyAlignment="1">
      <alignment/>
    </xf>
    <xf numFmtId="0" fontId="45" fillId="35" borderId="14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0" borderId="17" xfId="0" applyFont="1" applyFill="1" applyBorder="1" applyAlignment="1">
      <alignment/>
    </xf>
    <xf numFmtId="0" fontId="47" fillId="36" borderId="18" xfId="0" applyFont="1" applyFill="1" applyBorder="1" applyAlignment="1">
      <alignment/>
    </xf>
    <xf numFmtId="0" fontId="47" fillId="36" borderId="19" xfId="0" applyFont="1" applyFill="1" applyBorder="1" applyAlignment="1">
      <alignment horizontal="center"/>
    </xf>
    <xf numFmtId="49" fontId="48" fillId="36" borderId="16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49" fontId="48" fillId="3" borderId="20" xfId="0" applyNumberFormat="1" applyFont="1" applyFill="1" applyBorder="1" applyAlignment="1">
      <alignment horizontal="center"/>
    </xf>
    <xf numFmtId="49" fontId="20" fillId="34" borderId="20" xfId="0" applyNumberFormat="1" applyFont="1" applyFill="1" applyBorder="1" applyAlignment="1">
      <alignment horizontal="center"/>
    </xf>
    <xf numFmtId="49" fontId="0" fillId="34" borderId="20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0" fillId="35" borderId="20" xfId="0" applyNumberFormat="1" applyFill="1" applyBorder="1" applyAlignment="1">
      <alignment horizontal="center"/>
    </xf>
    <xf numFmtId="49" fontId="0" fillId="7" borderId="20" xfId="0" applyNumberFormat="1" applyFill="1" applyBorder="1" applyAlignment="1">
      <alignment horizontal="center"/>
    </xf>
    <xf numFmtId="49" fontId="48" fillId="36" borderId="20" xfId="0" applyNumberFormat="1" applyFont="1" applyFill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21" borderId="16" xfId="0" applyFill="1" applyBorder="1" applyAlignment="1">
      <alignment horizontal="left"/>
    </xf>
    <xf numFmtId="0" fontId="0" fillId="21" borderId="15" xfId="0" applyFill="1" applyBorder="1" applyAlignment="1">
      <alignment horizontal="left"/>
    </xf>
    <xf numFmtId="0" fontId="0" fillId="21" borderId="13" xfId="0" applyFill="1" applyBorder="1" applyAlignment="1">
      <alignment horizontal="left"/>
    </xf>
    <xf numFmtId="49" fontId="48" fillId="21" borderId="12" xfId="0" applyNumberFormat="1" applyFont="1" applyFill="1" applyBorder="1" applyAlignment="1">
      <alignment horizontal="center"/>
    </xf>
    <xf numFmtId="49" fontId="48" fillId="21" borderId="13" xfId="0" applyNumberFormat="1" applyFont="1" applyFill="1" applyBorder="1" applyAlignment="1">
      <alignment horizontal="center"/>
    </xf>
    <xf numFmtId="49" fontId="20" fillId="21" borderId="10" xfId="0" applyNumberFormat="1" applyFont="1" applyFill="1" applyBorder="1" applyAlignment="1">
      <alignment horizontal="center"/>
    </xf>
    <xf numFmtId="49" fontId="0" fillId="21" borderId="11" xfId="0" applyNumberFormat="1" applyFill="1" applyBorder="1" applyAlignment="1">
      <alignment horizontal="center"/>
    </xf>
    <xf numFmtId="49" fontId="0" fillId="21" borderId="10" xfId="0" applyNumberFormat="1" applyFill="1" applyBorder="1" applyAlignment="1">
      <alignment horizontal="center"/>
    </xf>
    <xf numFmtId="49" fontId="48" fillId="21" borderId="16" xfId="0" applyNumberFormat="1" applyFont="1" applyFill="1" applyBorder="1" applyAlignment="1">
      <alignment horizontal="center"/>
    </xf>
    <xf numFmtId="1" fontId="0" fillId="21" borderId="20" xfId="0" applyNumberFormat="1" applyFill="1" applyBorder="1" applyAlignment="1">
      <alignment/>
    </xf>
    <xf numFmtId="49" fontId="48" fillId="21" borderId="25" xfId="0" applyNumberFormat="1" applyFont="1" applyFill="1" applyBorder="1" applyAlignment="1">
      <alignment horizontal="center"/>
    </xf>
    <xf numFmtId="49" fontId="48" fillId="21" borderId="26" xfId="0" applyNumberFormat="1" applyFont="1" applyFill="1" applyBorder="1" applyAlignment="1">
      <alignment horizontal="center"/>
    </xf>
    <xf numFmtId="49" fontId="20" fillId="21" borderId="27" xfId="0" applyNumberFormat="1" applyFont="1" applyFill="1" applyBorder="1" applyAlignment="1">
      <alignment horizontal="center"/>
    </xf>
    <xf numFmtId="49" fontId="0" fillId="21" borderId="28" xfId="0" applyNumberFormat="1" applyFill="1" applyBorder="1" applyAlignment="1">
      <alignment horizontal="center"/>
    </xf>
    <xf numFmtId="49" fontId="0" fillId="21" borderId="27" xfId="0" applyNumberFormat="1" applyFill="1" applyBorder="1" applyAlignment="1">
      <alignment horizontal="center"/>
    </xf>
    <xf numFmtId="49" fontId="48" fillId="21" borderId="29" xfId="0" applyNumberFormat="1" applyFont="1" applyFill="1" applyBorder="1" applyAlignment="1">
      <alignment horizontal="center"/>
    </xf>
    <xf numFmtId="0" fontId="0" fillId="21" borderId="20" xfId="0" applyFill="1" applyBorder="1" applyAlignment="1">
      <alignment/>
    </xf>
    <xf numFmtId="1" fontId="0" fillId="0" borderId="20" xfId="0" applyNumberFormat="1" applyFill="1" applyBorder="1" applyAlignment="1">
      <alignment/>
    </xf>
    <xf numFmtId="0" fontId="45" fillId="0" borderId="20" xfId="0" applyFont="1" applyBorder="1" applyAlignment="1">
      <alignment/>
    </xf>
    <xf numFmtId="0" fontId="45" fillId="5" borderId="20" xfId="0" applyFont="1" applyFill="1" applyBorder="1" applyAlignment="1">
      <alignment wrapText="1"/>
    </xf>
    <xf numFmtId="9" fontId="45" fillId="0" borderId="20" xfId="0" applyNumberFormat="1" applyFont="1" applyBorder="1" applyAlignment="1">
      <alignment/>
    </xf>
    <xf numFmtId="0" fontId="0" fillId="21" borderId="16" xfId="0" applyFill="1" applyBorder="1" applyAlignment="1">
      <alignment horizontal="left"/>
    </xf>
    <xf numFmtId="0" fontId="0" fillId="21" borderId="13" xfId="0" applyFill="1" applyBorder="1" applyAlignment="1">
      <alignment horizontal="left"/>
    </xf>
    <xf numFmtId="0" fontId="0" fillId="21" borderId="29" xfId="0" applyFill="1" applyBorder="1" applyAlignment="1">
      <alignment horizontal="left"/>
    </xf>
    <xf numFmtId="0" fontId="0" fillId="21" borderId="30" xfId="0" applyFill="1" applyBorder="1" applyAlignment="1">
      <alignment horizontal="left"/>
    </xf>
    <xf numFmtId="0" fontId="0" fillId="21" borderId="26" xfId="0" applyFill="1" applyBorder="1" applyAlignment="1">
      <alignment horizontal="left"/>
    </xf>
    <xf numFmtId="0" fontId="0" fillId="21" borderId="15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21" borderId="10" xfId="0" applyFill="1" applyBorder="1" applyAlignment="1">
      <alignment horizontal="left"/>
    </xf>
    <xf numFmtId="0" fontId="0" fillId="21" borderId="11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5" fillId="7" borderId="33" xfId="0" applyFont="1" applyFill="1" applyBorder="1" applyAlignment="1">
      <alignment horizontal="center"/>
    </xf>
    <xf numFmtId="0" fontId="45" fillId="7" borderId="1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49" fillId="0" borderId="0" xfId="0" applyFont="1" applyAlignment="1">
      <alignment horizontal="center"/>
    </xf>
    <xf numFmtId="0" fontId="45" fillId="0" borderId="33" xfId="0" applyFont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3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3" borderId="33" xfId="0" applyFont="1" applyFill="1" applyBorder="1" applyAlignment="1">
      <alignment horizontal="center"/>
    </xf>
    <xf numFmtId="0" fontId="45" fillId="3" borderId="23" xfId="0" applyFont="1" applyFill="1" applyBorder="1" applyAlignment="1">
      <alignment horizontal="center"/>
    </xf>
    <xf numFmtId="0" fontId="45" fillId="34" borderId="3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3" borderId="3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49" fontId="0" fillId="21" borderId="31" xfId="0" applyNumberFormat="1" applyFill="1" applyBorder="1" applyAlignment="1">
      <alignment horizontal="left"/>
    </xf>
    <xf numFmtId="49" fontId="0" fillId="21" borderId="32" xfId="0" applyNumberFormat="1" applyFill="1" applyBorder="1" applyAlignment="1">
      <alignment horizontal="left"/>
    </xf>
    <xf numFmtId="0" fontId="50" fillId="0" borderId="20" xfId="0" applyFont="1" applyBorder="1" applyAlignment="1">
      <alignment horizontal="left"/>
    </xf>
    <xf numFmtId="0" fontId="50" fillId="0" borderId="20" xfId="0" applyFont="1" applyBorder="1" applyAlignment="1">
      <alignment horizontal="center"/>
    </xf>
    <xf numFmtId="0" fontId="50" fillId="3" borderId="20" xfId="0" applyFont="1" applyFill="1" applyBorder="1" applyAlignment="1">
      <alignment horizontal="center"/>
    </xf>
    <xf numFmtId="0" fontId="50" fillId="3" borderId="20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10" borderId="18" xfId="0" applyFont="1" applyFill="1" applyBorder="1" applyAlignment="1">
      <alignment horizontal="center"/>
    </xf>
    <xf numFmtId="0" fontId="50" fillId="10" borderId="21" xfId="0" applyFont="1" applyFill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9" fontId="50" fillId="3" borderId="20" xfId="0" applyNumberFormat="1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10" borderId="20" xfId="0" applyFont="1" applyFill="1" applyBorder="1" applyAlignment="1">
      <alignment horizontal="center"/>
    </xf>
    <xf numFmtId="0" fontId="51" fillId="0" borderId="20" xfId="0" applyFont="1" applyBorder="1" applyAlignment="1">
      <alignment/>
    </xf>
    <xf numFmtId="1" fontId="52" fillId="3" borderId="20" xfId="0" applyNumberFormat="1" applyFont="1" applyFill="1" applyBorder="1" applyAlignment="1">
      <alignment horizontal="center"/>
    </xf>
    <xf numFmtId="1" fontId="53" fillId="3" borderId="20" xfId="0" applyNumberFormat="1" applyFont="1" applyFill="1" applyBorder="1" applyAlignment="1">
      <alignment horizontal="center"/>
    </xf>
    <xf numFmtId="1" fontId="54" fillId="3" borderId="20" xfId="0" applyNumberFormat="1" applyFont="1" applyFill="1" applyBorder="1" applyAlignment="1">
      <alignment horizontal="center"/>
    </xf>
    <xf numFmtId="1" fontId="28" fillId="34" borderId="20" xfId="0" applyNumberFormat="1" applyFont="1" applyFill="1" applyBorder="1" applyAlignment="1">
      <alignment horizontal="center"/>
    </xf>
    <xf numFmtId="1" fontId="51" fillId="34" borderId="20" xfId="0" applyNumberFormat="1" applyFont="1" applyFill="1" applyBorder="1" applyAlignment="1">
      <alignment horizontal="center"/>
    </xf>
    <xf numFmtId="1" fontId="28" fillId="10" borderId="20" xfId="0" applyNumberFormat="1" applyFont="1" applyFill="1" applyBorder="1" applyAlignment="1">
      <alignment horizontal="center"/>
    </xf>
    <xf numFmtId="1" fontId="51" fillId="10" borderId="20" xfId="0" applyNumberFormat="1" applyFont="1" applyFill="1" applyBorder="1" applyAlignment="1">
      <alignment horizontal="center"/>
    </xf>
    <xf numFmtId="0" fontId="51" fillId="0" borderId="20" xfId="0" applyFont="1" applyFill="1" applyBorder="1" applyAlignment="1">
      <alignment/>
    </xf>
    <xf numFmtId="1" fontId="52" fillId="0" borderId="20" xfId="0" applyNumberFormat="1" applyFont="1" applyFill="1" applyBorder="1" applyAlignment="1">
      <alignment horizontal="center"/>
    </xf>
    <xf numFmtId="0" fontId="51" fillId="0" borderId="20" xfId="0" applyFont="1" applyBorder="1" applyAlignment="1">
      <alignment horizontal="left"/>
    </xf>
    <xf numFmtId="0" fontId="51" fillId="0" borderId="20" xfId="0" applyFont="1" applyFill="1" applyBorder="1" applyAlignment="1">
      <alignment horizontal="left"/>
    </xf>
    <xf numFmtId="49" fontId="51" fillId="0" borderId="20" xfId="0" applyNumberFormat="1" applyFont="1" applyFill="1" applyBorder="1" applyAlignment="1">
      <alignment/>
    </xf>
    <xf numFmtId="1" fontId="52" fillId="0" borderId="20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B28">
      <selection activeCell="K3" sqref="K3:L3"/>
    </sheetView>
  </sheetViews>
  <sheetFormatPr defaultColWidth="9.140625" defaultRowHeight="15"/>
  <cols>
    <col min="1" max="1" width="3.28125" style="0" customWidth="1"/>
    <col min="2" max="2" width="4.7109375" style="0" customWidth="1"/>
    <col min="3" max="3" width="6.140625" style="0" customWidth="1"/>
    <col min="4" max="4" width="12.140625" style="0" customWidth="1"/>
    <col min="5" max="5" width="7.00390625" style="0" customWidth="1"/>
    <col min="6" max="6" width="9.28125" style="0" customWidth="1"/>
    <col min="7" max="8" width="5.140625" style="0" customWidth="1"/>
    <col min="9" max="9" width="4.28125" style="0" customWidth="1"/>
    <col min="10" max="10" width="4.140625" style="0" customWidth="1"/>
    <col min="11" max="11" width="5.00390625" style="0" customWidth="1"/>
    <col min="12" max="12" width="4.28125" style="0" customWidth="1"/>
    <col min="13" max="14" width="5.00390625" style="0" customWidth="1"/>
    <col min="15" max="15" width="4.8515625" style="0" customWidth="1"/>
    <col min="16" max="16" width="8.28125" style="0" customWidth="1"/>
    <col min="17" max="17" width="5.7109375" style="0" customWidth="1"/>
    <col min="18" max="18" width="8.7109375" style="0" customWidth="1"/>
    <col min="19" max="20" width="10.00390625" style="0" customWidth="1"/>
    <col min="21" max="21" width="5.28125" style="0" customWidth="1"/>
    <col min="22" max="22" width="5.8515625" style="0" customWidth="1"/>
    <col min="23" max="23" width="4.421875" style="0" customWidth="1"/>
    <col min="24" max="24" width="4.57421875" style="0" customWidth="1"/>
    <col min="25" max="25" width="4.00390625" style="0" customWidth="1"/>
    <col min="26" max="26" width="4.7109375" style="0" customWidth="1"/>
    <col min="27" max="27" width="5.00390625" style="0" customWidth="1"/>
    <col min="28" max="28" width="6.7109375" style="0" customWidth="1"/>
    <col min="29" max="29" width="6.28125" style="0" customWidth="1"/>
    <col min="30" max="30" width="6.421875" style="0" customWidth="1"/>
    <col min="31" max="32" width="6.7109375" style="0" customWidth="1"/>
  </cols>
  <sheetData>
    <row r="1" spans="1:9" ht="15">
      <c r="A1" s="20" t="s">
        <v>26</v>
      </c>
      <c r="C1" s="81" t="s">
        <v>73</v>
      </c>
      <c r="D1" s="81"/>
      <c r="E1" s="81"/>
      <c r="F1" s="81"/>
      <c r="G1" s="81"/>
      <c r="H1" s="81"/>
      <c r="I1" s="81"/>
    </row>
    <row r="2" ht="15.75" thickBot="1"/>
    <row r="3" spans="2:21" ht="30.75" thickBot="1">
      <c r="B3" s="82" t="s">
        <v>0</v>
      </c>
      <c r="C3" s="83"/>
      <c r="D3" s="84"/>
      <c r="E3" s="85" t="s">
        <v>1</v>
      </c>
      <c r="F3" s="86"/>
      <c r="G3" s="87" t="s">
        <v>14</v>
      </c>
      <c r="H3" s="88"/>
      <c r="I3" s="89" t="s">
        <v>105</v>
      </c>
      <c r="J3" s="90"/>
      <c r="K3" s="91" t="s">
        <v>2</v>
      </c>
      <c r="L3" s="92"/>
      <c r="M3" s="21" t="s">
        <v>3</v>
      </c>
      <c r="N3" s="78" t="s">
        <v>4</v>
      </c>
      <c r="O3" s="79"/>
      <c r="P3" s="26" t="s">
        <v>5</v>
      </c>
      <c r="Q3" s="60" t="s">
        <v>3</v>
      </c>
      <c r="R3" s="60" t="s">
        <v>125</v>
      </c>
      <c r="S3" s="61" t="s">
        <v>132</v>
      </c>
      <c r="T3" s="62">
        <v>0.2</v>
      </c>
      <c r="U3" s="60" t="s">
        <v>133</v>
      </c>
    </row>
    <row r="4" spans="2:21" ht="15.75" thickBot="1">
      <c r="B4" s="76"/>
      <c r="C4" s="80"/>
      <c r="D4" s="77"/>
      <c r="E4" s="76"/>
      <c r="F4" s="77"/>
      <c r="G4" s="16" t="s">
        <v>7</v>
      </c>
      <c r="H4" s="17">
        <v>0.2</v>
      </c>
      <c r="I4" s="8" t="s">
        <v>6</v>
      </c>
      <c r="J4" s="9" t="s">
        <v>7</v>
      </c>
      <c r="K4" s="10" t="s">
        <v>6</v>
      </c>
      <c r="L4" s="11" t="s">
        <v>7</v>
      </c>
      <c r="M4" s="12" t="s">
        <v>7</v>
      </c>
      <c r="N4" s="13" t="s">
        <v>7</v>
      </c>
      <c r="O4" s="15">
        <v>0.2</v>
      </c>
      <c r="P4" s="27" t="s">
        <v>7</v>
      </c>
      <c r="Q4" s="60" t="s">
        <v>7</v>
      </c>
      <c r="R4" s="60" t="s">
        <v>7</v>
      </c>
      <c r="S4" s="60"/>
      <c r="T4" s="60"/>
      <c r="U4" s="60"/>
    </row>
    <row r="5" spans="1:21" ht="15.75" thickBot="1">
      <c r="A5" s="14">
        <v>1</v>
      </c>
      <c r="B5" s="39" t="s">
        <v>37</v>
      </c>
      <c r="C5" s="40"/>
      <c r="D5" s="41"/>
      <c r="E5" s="69" t="s">
        <v>13</v>
      </c>
      <c r="F5" s="70"/>
      <c r="G5" s="18" t="s">
        <v>58</v>
      </c>
      <c r="H5" s="19" t="s">
        <v>75</v>
      </c>
      <c r="I5" s="5" t="s">
        <v>27</v>
      </c>
      <c r="J5" s="6" t="s">
        <v>87</v>
      </c>
      <c r="K5" s="3" t="s">
        <v>27</v>
      </c>
      <c r="L5" s="4" t="s">
        <v>106</v>
      </c>
      <c r="M5" s="7"/>
      <c r="N5" s="1"/>
      <c r="O5" s="2"/>
      <c r="P5" s="28" t="s">
        <v>107</v>
      </c>
      <c r="Q5" s="37">
        <v>0</v>
      </c>
      <c r="R5" s="37">
        <f>P5+Q5</f>
        <v>432</v>
      </c>
      <c r="S5" s="37">
        <f>Q5+R5</f>
        <v>432</v>
      </c>
      <c r="T5" s="29">
        <f>S5*20/100</f>
        <v>86.4</v>
      </c>
      <c r="U5" s="29">
        <f>ROUND(T5,0)</f>
        <v>86</v>
      </c>
    </row>
    <row r="6" spans="1:21" ht="15.75" thickBot="1">
      <c r="A6" s="14">
        <v>2</v>
      </c>
      <c r="B6" s="74" t="s">
        <v>31</v>
      </c>
      <c r="C6" s="73"/>
      <c r="D6" s="75"/>
      <c r="E6" s="74" t="s">
        <v>9</v>
      </c>
      <c r="F6" s="75"/>
      <c r="G6" s="18" t="s">
        <v>55</v>
      </c>
      <c r="H6" s="19" t="s">
        <v>48</v>
      </c>
      <c r="I6" s="5" t="s">
        <v>81</v>
      </c>
      <c r="J6" s="6" t="s">
        <v>88</v>
      </c>
      <c r="K6" s="3" t="s">
        <v>81</v>
      </c>
      <c r="L6" s="4" t="s">
        <v>108</v>
      </c>
      <c r="M6" s="7" t="s">
        <v>84</v>
      </c>
      <c r="N6" s="1"/>
      <c r="O6" s="2"/>
      <c r="P6" s="28" t="s">
        <v>109</v>
      </c>
      <c r="Q6" s="37">
        <v>36</v>
      </c>
      <c r="R6" s="37">
        <f aca="true" t="shared" si="0" ref="R6:R43">P6+Q6</f>
        <v>401</v>
      </c>
      <c r="S6" s="37">
        <v>401</v>
      </c>
      <c r="T6" s="29">
        <f aca="true" t="shared" si="1" ref="T6:T43">S6*20/100</f>
        <v>80.2</v>
      </c>
      <c r="U6" s="29">
        <f aca="true" t="shared" si="2" ref="U6:U43">ROUND(T6,0)</f>
        <v>80</v>
      </c>
    </row>
    <row r="7" spans="1:21" ht="15.75" thickBot="1">
      <c r="A7" s="14">
        <v>3</v>
      </c>
      <c r="B7" s="23" t="s">
        <v>18</v>
      </c>
      <c r="C7" s="22"/>
      <c r="D7" s="24"/>
      <c r="E7" s="69" t="s">
        <v>9</v>
      </c>
      <c r="F7" s="70"/>
      <c r="G7" s="18" t="s">
        <v>53</v>
      </c>
      <c r="H7" s="19" t="s">
        <v>74</v>
      </c>
      <c r="I7" s="5" t="s">
        <v>30</v>
      </c>
      <c r="J7" s="6" t="s">
        <v>89</v>
      </c>
      <c r="K7" s="3" t="s">
        <v>30</v>
      </c>
      <c r="L7" s="4" t="s">
        <v>110</v>
      </c>
      <c r="M7" s="7" t="s">
        <v>84</v>
      </c>
      <c r="N7" s="1"/>
      <c r="O7" s="2"/>
      <c r="P7" s="28" t="s">
        <v>111</v>
      </c>
      <c r="Q7" s="37">
        <v>33</v>
      </c>
      <c r="R7" s="37">
        <f t="shared" si="0"/>
        <v>368</v>
      </c>
      <c r="S7" s="37">
        <v>368</v>
      </c>
      <c r="T7" s="29">
        <f t="shared" si="1"/>
        <v>73.6</v>
      </c>
      <c r="U7" s="29">
        <f t="shared" si="2"/>
        <v>74</v>
      </c>
    </row>
    <row r="8" spans="1:21" ht="15.75" thickBot="1">
      <c r="A8" s="14">
        <v>4</v>
      </c>
      <c r="B8" s="74" t="s">
        <v>33</v>
      </c>
      <c r="C8" s="73"/>
      <c r="D8" s="75"/>
      <c r="E8" s="74" t="s">
        <v>128</v>
      </c>
      <c r="F8" s="75"/>
      <c r="G8" s="18" t="s">
        <v>54</v>
      </c>
      <c r="H8" s="19" t="s">
        <v>11</v>
      </c>
      <c r="I8" s="5" t="s">
        <v>16</v>
      </c>
      <c r="J8" s="6" t="s">
        <v>90</v>
      </c>
      <c r="K8" s="3" t="s">
        <v>30</v>
      </c>
      <c r="L8" s="4" t="s">
        <v>110</v>
      </c>
      <c r="M8" s="7" t="s">
        <v>84</v>
      </c>
      <c r="N8" s="1"/>
      <c r="O8" s="2"/>
      <c r="P8" s="28" t="s">
        <v>112</v>
      </c>
      <c r="Q8" s="37">
        <v>42</v>
      </c>
      <c r="R8" s="37">
        <f t="shared" si="0"/>
        <v>364</v>
      </c>
      <c r="S8" s="29">
        <v>364</v>
      </c>
      <c r="T8" s="29">
        <f t="shared" si="1"/>
        <v>72.8</v>
      </c>
      <c r="U8" s="29">
        <f t="shared" si="2"/>
        <v>73</v>
      </c>
    </row>
    <row r="9" spans="1:21" ht="15.75" thickBot="1">
      <c r="A9" s="14">
        <v>5</v>
      </c>
      <c r="B9" s="42" t="s">
        <v>22</v>
      </c>
      <c r="C9" s="43"/>
      <c r="D9" s="44"/>
      <c r="E9" s="71" t="s">
        <v>8</v>
      </c>
      <c r="F9" s="72"/>
      <c r="G9" s="45" t="s">
        <v>56</v>
      </c>
      <c r="H9" s="46" t="s">
        <v>47</v>
      </c>
      <c r="I9" s="47" t="s">
        <v>91</v>
      </c>
      <c r="J9" s="48" t="s">
        <v>92</v>
      </c>
      <c r="K9" s="49" t="s">
        <v>91</v>
      </c>
      <c r="L9" s="48" t="s">
        <v>92</v>
      </c>
      <c r="M9" s="48" t="s">
        <v>80</v>
      </c>
      <c r="N9" s="49"/>
      <c r="O9" s="48"/>
      <c r="P9" s="50" t="s">
        <v>115</v>
      </c>
      <c r="Q9" s="51"/>
      <c r="R9" s="51">
        <f t="shared" si="0"/>
        <v>248</v>
      </c>
      <c r="S9" s="58"/>
      <c r="T9" s="58">
        <f t="shared" si="1"/>
        <v>0</v>
      </c>
      <c r="U9" s="58">
        <f t="shared" si="2"/>
        <v>0</v>
      </c>
    </row>
    <row r="10" spans="1:21" ht="15.75" thickBot="1">
      <c r="A10" s="14">
        <v>6</v>
      </c>
      <c r="B10" s="73" t="s">
        <v>24</v>
      </c>
      <c r="C10" s="73"/>
      <c r="D10" s="73"/>
      <c r="E10" s="69" t="s">
        <v>25</v>
      </c>
      <c r="F10" s="70"/>
      <c r="G10" s="18" t="s">
        <v>65</v>
      </c>
      <c r="H10" s="19" t="s">
        <v>77</v>
      </c>
      <c r="I10" s="5" t="s">
        <v>80</v>
      </c>
      <c r="J10" s="6" t="s">
        <v>93</v>
      </c>
      <c r="K10" s="3" t="s">
        <v>28</v>
      </c>
      <c r="L10" s="4" t="s">
        <v>11</v>
      </c>
      <c r="M10" s="7" t="s">
        <v>81</v>
      </c>
      <c r="N10" s="1"/>
      <c r="O10" s="2"/>
      <c r="P10" s="28" t="s">
        <v>61</v>
      </c>
      <c r="Q10" s="37">
        <v>34</v>
      </c>
      <c r="R10" s="37">
        <f t="shared" si="0"/>
        <v>249</v>
      </c>
      <c r="S10" s="59">
        <v>249</v>
      </c>
      <c r="T10" s="29">
        <f t="shared" si="1"/>
        <v>49.8</v>
      </c>
      <c r="U10" s="29">
        <f t="shared" si="2"/>
        <v>50</v>
      </c>
    </row>
    <row r="11" spans="1:21" ht="15.75" thickBot="1">
      <c r="A11" s="14">
        <v>7</v>
      </c>
      <c r="B11" s="73" t="s">
        <v>23</v>
      </c>
      <c r="C11" s="73"/>
      <c r="D11" s="73"/>
      <c r="E11" s="69" t="s">
        <v>8</v>
      </c>
      <c r="F11" s="70"/>
      <c r="G11" s="18" t="s">
        <v>48</v>
      </c>
      <c r="H11" s="19" t="s">
        <v>28</v>
      </c>
      <c r="I11" s="5" t="s">
        <v>41</v>
      </c>
      <c r="J11" s="6" t="s">
        <v>96</v>
      </c>
      <c r="K11" s="3" t="s">
        <v>91</v>
      </c>
      <c r="L11" s="4" t="s">
        <v>92</v>
      </c>
      <c r="M11" s="7" t="s">
        <v>16</v>
      </c>
      <c r="N11" s="1"/>
      <c r="O11" s="2"/>
      <c r="P11" s="28" t="s">
        <v>113</v>
      </c>
      <c r="Q11" s="37">
        <v>42</v>
      </c>
      <c r="R11" s="37">
        <f t="shared" si="0"/>
        <v>240</v>
      </c>
      <c r="S11" s="59">
        <v>240</v>
      </c>
      <c r="T11" s="29">
        <f t="shared" si="1"/>
        <v>48</v>
      </c>
      <c r="U11" s="29">
        <f t="shared" si="2"/>
        <v>48</v>
      </c>
    </row>
    <row r="12" spans="1:21" ht="15.75" thickBot="1">
      <c r="A12" s="14">
        <v>8</v>
      </c>
      <c r="B12" s="74" t="s">
        <v>59</v>
      </c>
      <c r="C12" s="73"/>
      <c r="D12" s="75"/>
      <c r="E12" s="74" t="s">
        <v>60</v>
      </c>
      <c r="F12" s="75"/>
      <c r="G12" s="18" t="s">
        <v>11</v>
      </c>
      <c r="H12" s="19" t="s">
        <v>15</v>
      </c>
      <c r="I12" s="5" t="s">
        <v>28</v>
      </c>
      <c r="J12" s="6" t="s">
        <v>86</v>
      </c>
      <c r="K12" s="3" t="s">
        <v>91</v>
      </c>
      <c r="L12" s="4" t="s">
        <v>92</v>
      </c>
      <c r="M12" s="7"/>
      <c r="N12" s="1"/>
      <c r="O12" s="2"/>
      <c r="P12" s="28" t="s">
        <v>116</v>
      </c>
      <c r="Q12" s="37"/>
      <c r="R12" s="37">
        <f t="shared" si="0"/>
        <v>194</v>
      </c>
      <c r="S12" s="59">
        <v>194</v>
      </c>
      <c r="T12" s="29">
        <f t="shared" si="1"/>
        <v>38.8</v>
      </c>
      <c r="U12" s="29">
        <f t="shared" si="2"/>
        <v>39</v>
      </c>
    </row>
    <row r="13" spans="1:21" ht="15.75" thickBot="1">
      <c r="A13" s="14">
        <v>9</v>
      </c>
      <c r="B13" s="68" t="s">
        <v>19</v>
      </c>
      <c r="C13" s="68"/>
      <c r="D13" s="68"/>
      <c r="E13" s="71" t="s">
        <v>10</v>
      </c>
      <c r="F13" s="72"/>
      <c r="G13" s="45" t="s">
        <v>45</v>
      </c>
      <c r="H13" s="46" t="s">
        <v>79</v>
      </c>
      <c r="I13" s="47" t="s">
        <v>97</v>
      </c>
      <c r="J13" s="48" t="s">
        <v>98</v>
      </c>
      <c r="K13" s="49" t="s">
        <v>28</v>
      </c>
      <c r="L13" s="48" t="s">
        <v>11</v>
      </c>
      <c r="M13" s="48"/>
      <c r="N13" s="49"/>
      <c r="O13" s="48"/>
      <c r="P13" s="50" t="s">
        <v>121</v>
      </c>
      <c r="Q13" s="51"/>
      <c r="R13" s="51">
        <f t="shared" si="0"/>
        <v>161</v>
      </c>
      <c r="S13" s="58">
        <v>161</v>
      </c>
      <c r="T13" s="58">
        <f t="shared" si="1"/>
        <v>32.2</v>
      </c>
      <c r="U13" s="58">
        <f t="shared" si="2"/>
        <v>32</v>
      </c>
    </row>
    <row r="14" spans="1:21" ht="15.75" thickBot="1">
      <c r="A14" s="14">
        <v>10</v>
      </c>
      <c r="B14" s="74" t="s">
        <v>70</v>
      </c>
      <c r="C14" s="73"/>
      <c r="D14" s="75"/>
      <c r="E14" s="74" t="s">
        <v>9</v>
      </c>
      <c r="F14" s="75"/>
      <c r="G14" s="18" t="s">
        <v>68</v>
      </c>
      <c r="H14" s="19" t="s">
        <v>41</v>
      </c>
      <c r="I14" s="5" t="s">
        <v>84</v>
      </c>
      <c r="J14" s="6" t="s">
        <v>101</v>
      </c>
      <c r="K14" s="3" t="s">
        <v>28</v>
      </c>
      <c r="L14" s="4" t="s">
        <v>11</v>
      </c>
      <c r="M14" s="7"/>
      <c r="N14" s="1"/>
      <c r="O14" s="2"/>
      <c r="P14" s="28" t="s">
        <v>119</v>
      </c>
      <c r="Q14" s="37"/>
      <c r="R14" s="37">
        <f t="shared" si="0"/>
        <v>143</v>
      </c>
      <c r="S14" s="29">
        <v>143</v>
      </c>
      <c r="T14" s="29">
        <f t="shared" si="1"/>
        <v>28.6</v>
      </c>
      <c r="U14" s="29">
        <f t="shared" si="2"/>
        <v>29</v>
      </c>
    </row>
    <row r="15" spans="1:21" ht="15.75" thickBot="1">
      <c r="A15" s="14">
        <v>11</v>
      </c>
      <c r="B15" s="74" t="s">
        <v>50</v>
      </c>
      <c r="C15" s="73"/>
      <c r="D15" s="75"/>
      <c r="E15" s="74" t="s">
        <v>43</v>
      </c>
      <c r="F15" s="75"/>
      <c r="G15" s="18" t="s">
        <v>47</v>
      </c>
      <c r="H15" s="19" t="s">
        <v>41</v>
      </c>
      <c r="I15" s="5" t="s">
        <v>83</v>
      </c>
      <c r="J15" s="6" t="s">
        <v>102</v>
      </c>
      <c r="K15" s="3" t="s">
        <v>28</v>
      </c>
      <c r="L15" s="4" t="s">
        <v>11</v>
      </c>
      <c r="M15" s="7"/>
      <c r="N15" s="1"/>
      <c r="O15" s="2"/>
      <c r="P15" s="28" t="s">
        <v>123</v>
      </c>
      <c r="Q15" s="37"/>
      <c r="R15" s="37">
        <f t="shared" si="0"/>
        <v>138</v>
      </c>
      <c r="S15" s="29">
        <v>138</v>
      </c>
      <c r="T15" s="29">
        <f t="shared" si="1"/>
        <v>27.6</v>
      </c>
      <c r="U15" s="29">
        <f t="shared" si="2"/>
        <v>28</v>
      </c>
    </row>
    <row r="16" spans="1:21" ht="15.75" thickBot="1">
      <c r="A16" s="14">
        <v>12</v>
      </c>
      <c r="B16" s="74" t="s">
        <v>104</v>
      </c>
      <c r="C16" s="73"/>
      <c r="D16" s="75"/>
      <c r="E16" s="74" t="s">
        <v>9</v>
      </c>
      <c r="F16" s="75"/>
      <c r="G16" s="18"/>
      <c r="H16" s="19"/>
      <c r="I16" s="5" t="s">
        <v>21</v>
      </c>
      <c r="J16" s="6" t="s">
        <v>76</v>
      </c>
      <c r="K16" s="3" t="s">
        <v>28</v>
      </c>
      <c r="L16" s="4" t="s">
        <v>11</v>
      </c>
      <c r="M16" s="7"/>
      <c r="N16" s="1"/>
      <c r="O16" s="2"/>
      <c r="P16" s="28" t="s">
        <v>120</v>
      </c>
      <c r="Q16" s="37">
        <v>3</v>
      </c>
      <c r="R16" s="37">
        <f t="shared" si="0"/>
        <v>123</v>
      </c>
      <c r="S16" s="29">
        <v>123</v>
      </c>
      <c r="T16" s="29">
        <f t="shared" si="1"/>
        <v>24.6</v>
      </c>
      <c r="U16" s="29">
        <f t="shared" si="2"/>
        <v>25</v>
      </c>
    </row>
    <row r="17" spans="1:21" ht="15.75" thickBot="1">
      <c r="A17" s="14">
        <v>13</v>
      </c>
      <c r="B17" s="74" t="s">
        <v>49</v>
      </c>
      <c r="C17" s="73"/>
      <c r="D17" s="75"/>
      <c r="E17" s="74" t="s">
        <v>8</v>
      </c>
      <c r="F17" s="75"/>
      <c r="G17" s="18" t="s">
        <v>47</v>
      </c>
      <c r="H17" s="19" t="s">
        <v>41</v>
      </c>
      <c r="I17" s="5"/>
      <c r="J17" s="6"/>
      <c r="K17" s="3" t="s">
        <v>91</v>
      </c>
      <c r="L17" s="4" t="s">
        <v>92</v>
      </c>
      <c r="M17" s="7"/>
      <c r="N17" s="1"/>
      <c r="O17" s="2"/>
      <c r="P17" s="28" t="s">
        <v>114</v>
      </c>
      <c r="Q17" s="37">
        <v>28</v>
      </c>
      <c r="R17" s="37">
        <f t="shared" si="0"/>
        <v>136</v>
      </c>
      <c r="S17" s="29">
        <v>136</v>
      </c>
      <c r="T17" s="29">
        <f t="shared" si="1"/>
        <v>27.2</v>
      </c>
      <c r="U17" s="29">
        <f t="shared" si="2"/>
        <v>27</v>
      </c>
    </row>
    <row r="18" spans="1:21" ht="15.75" thickBot="1">
      <c r="A18" s="14">
        <v>14</v>
      </c>
      <c r="B18" s="63" t="s">
        <v>36</v>
      </c>
      <c r="C18" s="68"/>
      <c r="D18" s="64"/>
      <c r="E18" s="63" t="s">
        <v>12</v>
      </c>
      <c r="F18" s="64"/>
      <c r="G18" s="45" t="s">
        <v>48</v>
      </c>
      <c r="H18" s="46" t="s">
        <v>28</v>
      </c>
      <c r="I18" s="47" t="s">
        <v>29</v>
      </c>
      <c r="J18" s="48" t="s">
        <v>94</v>
      </c>
      <c r="K18" s="49"/>
      <c r="L18" s="48"/>
      <c r="M18" s="48"/>
      <c r="N18" s="49"/>
      <c r="O18" s="48"/>
      <c r="P18" s="50" t="s">
        <v>95</v>
      </c>
      <c r="Q18" s="51"/>
      <c r="R18" s="51">
        <f t="shared" si="0"/>
        <v>99</v>
      </c>
      <c r="S18" s="58"/>
      <c r="T18" s="58">
        <f t="shared" si="1"/>
        <v>0</v>
      </c>
      <c r="U18" s="58">
        <f t="shared" si="2"/>
        <v>0</v>
      </c>
    </row>
    <row r="19" spans="1:21" ht="15.75" thickBot="1">
      <c r="A19" s="14">
        <v>15</v>
      </c>
      <c r="B19" s="74" t="s">
        <v>63</v>
      </c>
      <c r="C19" s="73"/>
      <c r="D19" s="75"/>
      <c r="E19" s="74" t="s">
        <v>25</v>
      </c>
      <c r="F19" s="75"/>
      <c r="G19" s="18" t="s">
        <v>11</v>
      </c>
      <c r="H19" s="19" t="s">
        <v>15</v>
      </c>
      <c r="I19" s="5" t="s">
        <v>99</v>
      </c>
      <c r="J19" s="6" t="s">
        <v>11</v>
      </c>
      <c r="K19" s="3"/>
      <c r="L19" s="4"/>
      <c r="M19" s="7" t="s">
        <v>81</v>
      </c>
      <c r="N19" s="1"/>
      <c r="O19" s="2"/>
      <c r="P19" s="28" t="s">
        <v>100</v>
      </c>
      <c r="Q19" s="37">
        <v>24</v>
      </c>
      <c r="R19" s="37">
        <f t="shared" si="0"/>
        <v>110</v>
      </c>
      <c r="S19" s="29">
        <v>110</v>
      </c>
      <c r="T19" s="29">
        <f t="shared" si="1"/>
        <v>22</v>
      </c>
      <c r="U19" s="29">
        <f t="shared" si="2"/>
        <v>22</v>
      </c>
    </row>
    <row r="20" spans="1:21" ht="15.75" thickBot="1">
      <c r="A20" s="14">
        <v>16</v>
      </c>
      <c r="B20" s="74" t="s">
        <v>72</v>
      </c>
      <c r="C20" s="73"/>
      <c r="D20" s="75"/>
      <c r="E20" s="74" t="s">
        <v>9</v>
      </c>
      <c r="F20" s="75"/>
      <c r="G20" s="18" t="s">
        <v>68</v>
      </c>
      <c r="H20" s="19" t="s">
        <v>41</v>
      </c>
      <c r="I20" s="5"/>
      <c r="J20" s="6"/>
      <c r="K20" s="3" t="s">
        <v>28</v>
      </c>
      <c r="L20" s="4" t="s">
        <v>11</v>
      </c>
      <c r="M20" s="7"/>
      <c r="N20" s="1"/>
      <c r="O20" s="2"/>
      <c r="P20" s="28" t="s">
        <v>124</v>
      </c>
      <c r="Q20" s="37"/>
      <c r="R20" s="37">
        <f t="shared" si="0"/>
        <v>78</v>
      </c>
      <c r="S20" s="29">
        <v>78</v>
      </c>
      <c r="T20" s="29">
        <f t="shared" si="1"/>
        <v>15.6</v>
      </c>
      <c r="U20" s="29">
        <f t="shared" si="2"/>
        <v>16</v>
      </c>
    </row>
    <row r="21" spans="1:21" ht="15.75" thickBot="1">
      <c r="A21" s="14">
        <v>17</v>
      </c>
      <c r="B21" s="74" t="s">
        <v>117</v>
      </c>
      <c r="C21" s="73"/>
      <c r="D21" s="75"/>
      <c r="E21" s="74" t="s">
        <v>118</v>
      </c>
      <c r="F21" s="75"/>
      <c r="G21" s="18"/>
      <c r="H21" s="19"/>
      <c r="I21" s="5"/>
      <c r="J21" s="6"/>
      <c r="K21" s="3" t="s">
        <v>28</v>
      </c>
      <c r="L21" s="4" t="s">
        <v>11</v>
      </c>
      <c r="M21" s="7"/>
      <c r="N21" s="1"/>
      <c r="O21" s="2"/>
      <c r="P21" s="28" t="s">
        <v>11</v>
      </c>
      <c r="Q21" s="37">
        <v>39</v>
      </c>
      <c r="R21" s="37">
        <f t="shared" si="0"/>
        <v>109</v>
      </c>
      <c r="S21" s="29">
        <v>109</v>
      </c>
      <c r="T21" s="29">
        <f t="shared" si="1"/>
        <v>21.8</v>
      </c>
      <c r="U21" s="29">
        <f t="shared" si="2"/>
        <v>22</v>
      </c>
    </row>
    <row r="22" spans="1:21" ht="15.75" thickBot="1">
      <c r="A22" s="14">
        <v>17</v>
      </c>
      <c r="B22" s="63" t="s">
        <v>122</v>
      </c>
      <c r="C22" s="68"/>
      <c r="D22" s="64"/>
      <c r="E22" s="63" t="s">
        <v>10</v>
      </c>
      <c r="F22" s="64"/>
      <c r="G22" s="45"/>
      <c r="H22" s="46"/>
      <c r="I22" s="47"/>
      <c r="J22" s="48"/>
      <c r="K22" s="49" t="s">
        <v>28</v>
      </c>
      <c r="L22" s="48" t="s">
        <v>11</v>
      </c>
      <c r="M22" s="48"/>
      <c r="N22" s="49"/>
      <c r="O22" s="48"/>
      <c r="P22" s="50" t="s">
        <v>11</v>
      </c>
      <c r="Q22" s="51"/>
      <c r="R22" s="51">
        <f t="shared" si="0"/>
        <v>70</v>
      </c>
      <c r="S22" s="58">
        <v>70</v>
      </c>
      <c r="T22" s="58">
        <f t="shared" si="1"/>
        <v>14</v>
      </c>
      <c r="U22" s="58">
        <f t="shared" si="2"/>
        <v>14</v>
      </c>
    </row>
    <row r="23" spans="1:21" ht="15.75" thickBot="1">
      <c r="A23" s="14">
        <v>19</v>
      </c>
      <c r="B23" s="74" t="s">
        <v>103</v>
      </c>
      <c r="C23" s="73"/>
      <c r="D23" s="75"/>
      <c r="E23" s="74" t="s">
        <v>25</v>
      </c>
      <c r="F23" s="75"/>
      <c r="G23" s="18"/>
      <c r="H23" s="19"/>
      <c r="I23" s="5" t="s">
        <v>15</v>
      </c>
      <c r="J23" s="6" t="s">
        <v>85</v>
      </c>
      <c r="K23" s="3"/>
      <c r="L23" s="4"/>
      <c r="M23" s="7"/>
      <c r="N23" s="1"/>
      <c r="O23" s="2"/>
      <c r="P23" s="28" t="s">
        <v>85</v>
      </c>
      <c r="Q23" s="37"/>
      <c r="R23" s="37">
        <f t="shared" si="0"/>
        <v>55</v>
      </c>
      <c r="S23" s="29">
        <v>55</v>
      </c>
      <c r="T23" s="29">
        <f t="shared" si="1"/>
        <v>11</v>
      </c>
      <c r="U23" s="29">
        <f t="shared" si="2"/>
        <v>11</v>
      </c>
    </row>
    <row r="24" spans="1:21" ht="15.75" thickBot="1">
      <c r="A24" s="14">
        <v>20</v>
      </c>
      <c r="B24" s="74" t="s">
        <v>42</v>
      </c>
      <c r="C24" s="73"/>
      <c r="D24" s="75"/>
      <c r="E24" s="74" t="s">
        <v>43</v>
      </c>
      <c r="F24" s="75"/>
      <c r="G24" s="18" t="s">
        <v>57</v>
      </c>
      <c r="H24" s="19" t="s">
        <v>76</v>
      </c>
      <c r="I24" s="5"/>
      <c r="J24" s="6"/>
      <c r="K24" s="3"/>
      <c r="L24" s="4"/>
      <c r="M24" s="7"/>
      <c r="N24" s="1"/>
      <c r="O24" s="2"/>
      <c r="P24" s="28" t="s">
        <v>76</v>
      </c>
      <c r="Q24" s="37"/>
      <c r="R24" s="37">
        <f t="shared" si="0"/>
        <v>50</v>
      </c>
      <c r="S24" s="29">
        <v>50</v>
      </c>
      <c r="T24" s="29">
        <f t="shared" si="1"/>
        <v>10</v>
      </c>
      <c r="U24" s="29">
        <f t="shared" si="2"/>
        <v>10</v>
      </c>
    </row>
    <row r="25" spans="1:21" ht="15.75" thickBot="1">
      <c r="A25" s="14">
        <v>21</v>
      </c>
      <c r="B25" s="74" t="s">
        <v>44</v>
      </c>
      <c r="C25" s="73"/>
      <c r="D25" s="75"/>
      <c r="E25" s="74" t="s">
        <v>8</v>
      </c>
      <c r="F25" s="75"/>
      <c r="G25" s="18" t="s">
        <v>61</v>
      </c>
      <c r="H25" s="19" t="s">
        <v>48</v>
      </c>
      <c r="I25" s="5"/>
      <c r="J25" s="6"/>
      <c r="K25" s="3"/>
      <c r="L25" s="4"/>
      <c r="M25" s="7"/>
      <c r="N25" s="1"/>
      <c r="O25" s="2"/>
      <c r="P25" s="28" t="s">
        <v>48</v>
      </c>
      <c r="Q25" s="37"/>
      <c r="R25" s="37">
        <f t="shared" si="0"/>
        <v>43</v>
      </c>
      <c r="S25" s="29">
        <v>43</v>
      </c>
      <c r="T25" s="29">
        <f t="shared" si="1"/>
        <v>8.6</v>
      </c>
      <c r="U25" s="29">
        <f t="shared" si="2"/>
        <v>9</v>
      </c>
    </row>
    <row r="26" spans="1:21" ht="15.75" thickBot="1">
      <c r="A26" s="14">
        <v>22</v>
      </c>
      <c r="B26" s="74" t="s">
        <v>134</v>
      </c>
      <c r="C26" s="73"/>
      <c r="D26" s="75"/>
      <c r="E26" s="74" t="s">
        <v>9</v>
      </c>
      <c r="F26" s="75"/>
      <c r="G26" s="18"/>
      <c r="H26" s="19"/>
      <c r="I26" s="5"/>
      <c r="J26" s="6"/>
      <c r="K26" s="3" t="s">
        <v>67</v>
      </c>
      <c r="L26" s="4" t="s">
        <v>68</v>
      </c>
      <c r="M26" s="7"/>
      <c r="N26" s="1"/>
      <c r="O26" s="2"/>
      <c r="P26" s="28" t="s">
        <v>68</v>
      </c>
      <c r="Q26" s="37"/>
      <c r="R26" s="37">
        <f t="shared" si="0"/>
        <v>40</v>
      </c>
      <c r="S26" s="29">
        <v>40</v>
      </c>
      <c r="T26" s="29">
        <f t="shared" si="1"/>
        <v>8</v>
      </c>
      <c r="U26" s="29">
        <f t="shared" si="2"/>
        <v>8</v>
      </c>
    </row>
    <row r="27" spans="1:21" ht="15.75" thickBot="1">
      <c r="A27" s="14">
        <v>23</v>
      </c>
      <c r="B27" s="63" t="s">
        <v>38</v>
      </c>
      <c r="C27" s="68"/>
      <c r="D27" s="64"/>
      <c r="E27" s="63" t="s">
        <v>9</v>
      </c>
      <c r="F27" s="64"/>
      <c r="G27" s="45" t="s">
        <v>62</v>
      </c>
      <c r="H27" s="46" t="s">
        <v>78</v>
      </c>
      <c r="I27" s="47"/>
      <c r="J27" s="48"/>
      <c r="K27" s="49"/>
      <c r="L27" s="48"/>
      <c r="M27" s="48"/>
      <c r="N27" s="49"/>
      <c r="O27" s="48"/>
      <c r="P27" s="50" t="s">
        <v>78</v>
      </c>
      <c r="Q27" s="51"/>
      <c r="R27" s="51">
        <f t="shared" si="0"/>
        <v>32</v>
      </c>
      <c r="S27" s="58"/>
      <c r="T27" s="58">
        <f t="shared" si="1"/>
        <v>0</v>
      </c>
      <c r="U27" s="58">
        <f t="shared" si="2"/>
        <v>0</v>
      </c>
    </row>
    <row r="28" spans="1:21" ht="15.75" thickBot="1">
      <c r="A28" s="14">
        <v>24</v>
      </c>
      <c r="B28" s="74" t="s">
        <v>32</v>
      </c>
      <c r="C28" s="73"/>
      <c r="D28" s="75"/>
      <c r="E28" s="74" t="s">
        <v>8</v>
      </c>
      <c r="F28" s="75"/>
      <c r="G28" s="18" t="s">
        <v>46</v>
      </c>
      <c r="H28" s="19" t="s">
        <v>67</v>
      </c>
      <c r="I28" s="5"/>
      <c r="J28" s="6"/>
      <c r="K28" s="3"/>
      <c r="L28" s="4"/>
      <c r="M28" s="7" t="s">
        <v>80</v>
      </c>
      <c r="N28" s="1"/>
      <c r="O28" s="2"/>
      <c r="P28" s="28" t="s">
        <v>82</v>
      </c>
      <c r="Q28" s="37"/>
      <c r="R28" s="37">
        <f t="shared" si="0"/>
        <v>23</v>
      </c>
      <c r="S28" s="29">
        <v>23</v>
      </c>
      <c r="T28" s="29">
        <f t="shared" si="1"/>
        <v>4.6</v>
      </c>
      <c r="U28" s="29">
        <f t="shared" si="2"/>
        <v>5</v>
      </c>
    </row>
    <row r="29" spans="1:21" ht="15.75" thickBot="1">
      <c r="A29" s="14">
        <v>25</v>
      </c>
      <c r="B29" s="63" t="s">
        <v>39</v>
      </c>
      <c r="C29" s="68"/>
      <c r="D29" s="64"/>
      <c r="E29" s="63" t="s">
        <v>9</v>
      </c>
      <c r="F29" s="64"/>
      <c r="G29" s="45" t="s">
        <v>45</v>
      </c>
      <c r="H29" s="46" t="s">
        <v>79</v>
      </c>
      <c r="I29" s="47"/>
      <c r="J29" s="48"/>
      <c r="K29" s="49"/>
      <c r="L29" s="48"/>
      <c r="M29" s="48"/>
      <c r="N29" s="49"/>
      <c r="O29" s="48"/>
      <c r="P29" s="50" t="s">
        <v>79</v>
      </c>
      <c r="Q29" s="51"/>
      <c r="R29" s="51">
        <f t="shared" si="0"/>
        <v>16</v>
      </c>
      <c r="S29" s="58"/>
      <c r="T29" s="58">
        <f t="shared" si="1"/>
        <v>0</v>
      </c>
      <c r="U29" s="58">
        <f t="shared" si="2"/>
        <v>0</v>
      </c>
    </row>
    <row r="30" spans="1:21" ht="15.75" thickBot="1">
      <c r="A30" s="14">
        <v>25</v>
      </c>
      <c r="B30" s="74" t="s">
        <v>64</v>
      </c>
      <c r="C30" s="73"/>
      <c r="D30" s="75"/>
      <c r="E30" s="74" t="s">
        <v>25</v>
      </c>
      <c r="F30" s="75"/>
      <c r="G30" s="18" t="s">
        <v>11</v>
      </c>
      <c r="H30" s="19" t="s">
        <v>15</v>
      </c>
      <c r="I30" s="5"/>
      <c r="J30" s="6"/>
      <c r="K30" s="3"/>
      <c r="L30" s="4"/>
      <c r="M30" s="7" t="s">
        <v>81</v>
      </c>
      <c r="N30" s="1"/>
      <c r="O30" s="2"/>
      <c r="P30" s="28" t="s">
        <v>79</v>
      </c>
      <c r="Q30" s="37"/>
      <c r="R30" s="37">
        <f t="shared" si="0"/>
        <v>16</v>
      </c>
      <c r="S30" s="29">
        <v>16</v>
      </c>
      <c r="T30" s="29">
        <f t="shared" si="1"/>
        <v>3.2</v>
      </c>
      <c r="U30" s="29">
        <f t="shared" si="2"/>
        <v>3</v>
      </c>
    </row>
    <row r="31" spans="1:21" ht="15.75" thickBot="1">
      <c r="A31" s="14">
        <v>27</v>
      </c>
      <c r="B31" s="74" t="s">
        <v>51</v>
      </c>
      <c r="C31" s="73"/>
      <c r="D31" s="75"/>
      <c r="E31" s="74" t="s">
        <v>52</v>
      </c>
      <c r="F31" s="75"/>
      <c r="G31" s="18" t="s">
        <v>47</v>
      </c>
      <c r="H31" s="19" t="s">
        <v>41</v>
      </c>
      <c r="I31" s="5"/>
      <c r="J31" s="6"/>
      <c r="K31" s="3"/>
      <c r="L31" s="4"/>
      <c r="M31" s="7"/>
      <c r="N31" s="1"/>
      <c r="O31" s="2"/>
      <c r="P31" s="28" t="s">
        <v>41</v>
      </c>
      <c r="Q31" s="37"/>
      <c r="R31" s="37">
        <f t="shared" si="0"/>
        <v>8</v>
      </c>
      <c r="S31" s="29">
        <v>8</v>
      </c>
      <c r="T31" s="29">
        <f t="shared" si="1"/>
        <v>1.6</v>
      </c>
      <c r="U31" s="29">
        <f t="shared" si="2"/>
        <v>2</v>
      </c>
    </row>
    <row r="32" spans="1:21" ht="15.75" thickBot="1">
      <c r="A32" s="14">
        <v>27</v>
      </c>
      <c r="B32" s="63" t="s">
        <v>20</v>
      </c>
      <c r="C32" s="68"/>
      <c r="D32" s="64"/>
      <c r="E32" s="63" t="s">
        <v>10</v>
      </c>
      <c r="F32" s="64"/>
      <c r="G32" s="45" t="s">
        <v>47</v>
      </c>
      <c r="H32" s="46" t="s">
        <v>41</v>
      </c>
      <c r="I32" s="47"/>
      <c r="J32" s="48"/>
      <c r="K32" s="49"/>
      <c r="L32" s="48"/>
      <c r="M32" s="48"/>
      <c r="N32" s="49"/>
      <c r="O32" s="48"/>
      <c r="P32" s="50" t="s">
        <v>41</v>
      </c>
      <c r="Q32" s="51"/>
      <c r="R32" s="51">
        <f t="shared" si="0"/>
        <v>8</v>
      </c>
      <c r="S32" s="58"/>
      <c r="T32" s="58">
        <f t="shared" si="1"/>
        <v>0</v>
      </c>
      <c r="U32" s="58">
        <f t="shared" si="2"/>
        <v>0</v>
      </c>
    </row>
    <row r="33" spans="1:21" ht="15.75" thickBot="1">
      <c r="A33" s="14">
        <v>27</v>
      </c>
      <c r="B33" s="74" t="s">
        <v>66</v>
      </c>
      <c r="C33" s="73"/>
      <c r="D33" s="75"/>
      <c r="E33" s="74" t="s">
        <v>9</v>
      </c>
      <c r="F33" s="75"/>
      <c r="G33" s="18" t="s">
        <v>68</v>
      </c>
      <c r="H33" s="19" t="s">
        <v>41</v>
      </c>
      <c r="I33" s="5"/>
      <c r="J33" s="6"/>
      <c r="K33" s="3"/>
      <c r="L33" s="4"/>
      <c r="M33" s="7"/>
      <c r="N33" s="1"/>
      <c r="O33" s="2"/>
      <c r="P33" s="28" t="s">
        <v>41</v>
      </c>
      <c r="Q33" s="37"/>
      <c r="R33" s="37">
        <f t="shared" si="0"/>
        <v>8</v>
      </c>
      <c r="S33" s="29">
        <v>8</v>
      </c>
      <c r="T33" s="29">
        <f t="shared" si="1"/>
        <v>1.6</v>
      </c>
      <c r="U33" s="29">
        <f t="shared" si="2"/>
        <v>2</v>
      </c>
    </row>
    <row r="34" spans="1:21" ht="15.75" thickBot="1">
      <c r="A34" s="14">
        <v>27</v>
      </c>
      <c r="B34" s="74" t="s">
        <v>69</v>
      </c>
      <c r="C34" s="73"/>
      <c r="D34" s="75"/>
      <c r="E34" s="74" t="s">
        <v>9</v>
      </c>
      <c r="F34" s="75"/>
      <c r="G34" s="18" t="s">
        <v>68</v>
      </c>
      <c r="H34" s="19" t="s">
        <v>41</v>
      </c>
      <c r="I34" s="5"/>
      <c r="J34" s="6"/>
      <c r="K34" s="3"/>
      <c r="L34" s="4"/>
      <c r="M34" s="7"/>
      <c r="N34" s="1"/>
      <c r="O34" s="2"/>
      <c r="P34" s="28" t="s">
        <v>41</v>
      </c>
      <c r="Q34" s="37"/>
      <c r="R34" s="37">
        <f t="shared" si="0"/>
        <v>8</v>
      </c>
      <c r="S34" s="29">
        <v>8</v>
      </c>
      <c r="T34" s="29">
        <f t="shared" si="1"/>
        <v>1.6</v>
      </c>
      <c r="U34" s="29">
        <f t="shared" si="2"/>
        <v>2</v>
      </c>
    </row>
    <row r="35" spans="1:21" ht="15.75" thickBot="1">
      <c r="A35" s="14">
        <v>27</v>
      </c>
      <c r="B35" s="74" t="s">
        <v>71</v>
      </c>
      <c r="C35" s="73"/>
      <c r="D35" s="75"/>
      <c r="E35" s="74"/>
      <c r="F35" s="75"/>
      <c r="G35" s="18" t="s">
        <v>68</v>
      </c>
      <c r="H35" s="19" t="s">
        <v>41</v>
      </c>
      <c r="I35" s="5"/>
      <c r="J35" s="6"/>
      <c r="K35" s="3"/>
      <c r="L35" s="4"/>
      <c r="M35" s="7"/>
      <c r="N35" s="1"/>
      <c r="O35" s="2"/>
      <c r="P35" s="28" t="s">
        <v>41</v>
      </c>
      <c r="Q35" s="37"/>
      <c r="R35" s="37">
        <f t="shared" si="0"/>
        <v>8</v>
      </c>
      <c r="S35" s="29">
        <v>8</v>
      </c>
      <c r="T35" s="29">
        <f t="shared" si="1"/>
        <v>1.6</v>
      </c>
      <c r="U35" s="29">
        <f t="shared" si="2"/>
        <v>2</v>
      </c>
    </row>
    <row r="36" spans="1:21" ht="15.75" thickBot="1">
      <c r="A36" s="14">
        <v>32</v>
      </c>
      <c r="B36" s="74" t="s">
        <v>35</v>
      </c>
      <c r="C36" s="73"/>
      <c r="D36" s="75"/>
      <c r="E36" s="74" t="s">
        <v>25</v>
      </c>
      <c r="F36" s="75"/>
      <c r="G36" s="18" t="s">
        <v>40</v>
      </c>
      <c r="H36" s="19" t="s">
        <v>16</v>
      </c>
      <c r="I36" s="5"/>
      <c r="J36" s="6"/>
      <c r="K36" s="3"/>
      <c r="L36" s="4"/>
      <c r="M36" s="7"/>
      <c r="N36" s="1"/>
      <c r="O36" s="2"/>
      <c r="P36" s="28" t="s">
        <v>16</v>
      </c>
      <c r="Q36" s="37"/>
      <c r="R36" s="37">
        <f t="shared" si="0"/>
        <v>4</v>
      </c>
      <c r="S36" s="29">
        <v>8</v>
      </c>
      <c r="T36" s="29">
        <f t="shared" si="1"/>
        <v>1.6</v>
      </c>
      <c r="U36" s="29">
        <f t="shared" si="2"/>
        <v>2</v>
      </c>
    </row>
    <row r="37" spans="1:21" ht="15.75" thickBot="1">
      <c r="A37" s="14">
        <v>33</v>
      </c>
      <c r="B37" s="74" t="s">
        <v>34</v>
      </c>
      <c r="C37" s="73"/>
      <c r="D37" s="75"/>
      <c r="E37" s="74" t="s">
        <v>25</v>
      </c>
      <c r="F37" s="75"/>
      <c r="G37" s="18" t="s">
        <v>21</v>
      </c>
      <c r="H37" s="19" t="s">
        <v>30</v>
      </c>
      <c r="I37" s="5"/>
      <c r="J37" s="6"/>
      <c r="K37" s="3"/>
      <c r="L37" s="4"/>
      <c r="M37" s="7"/>
      <c r="N37" s="1"/>
      <c r="O37" s="2"/>
      <c r="P37" s="28" t="s">
        <v>30</v>
      </c>
      <c r="Q37" s="37"/>
      <c r="R37" s="37">
        <f t="shared" si="0"/>
        <v>3</v>
      </c>
      <c r="S37" s="29"/>
      <c r="T37" s="29">
        <f t="shared" si="1"/>
        <v>0</v>
      </c>
      <c r="U37" s="29">
        <f t="shared" si="2"/>
        <v>0</v>
      </c>
    </row>
    <row r="38" spans="1:21" ht="15.75" thickBot="1">
      <c r="A38" s="14">
        <v>34</v>
      </c>
      <c r="B38" s="65" t="s">
        <v>17</v>
      </c>
      <c r="C38" s="66"/>
      <c r="D38" s="67"/>
      <c r="E38" s="94" t="s">
        <v>12</v>
      </c>
      <c r="F38" s="95"/>
      <c r="G38" s="52" t="s">
        <v>29</v>
      </c>
      <c r="H38" s="53" t="s">
        <v>27</v>
      </c>
      <c r="I38" s="54"/>
      <c r="J38" s="55"/>
      <c r="K38" s="56"/>
      <c r="L38" s="55"/>
      <c r="M38" s="55"/>
      <c r="N38" s="56"/>
      <c r="O38" s="55"/>
      <c r="P38" s="57" t="s">
        <v>27</v>
      </c>
      <c r="Q38" s="51"/>
      <c r="R38" s="51">
        <f t="shared" si="0"/>
        <v>1</v>
      </c>
      <c r="S38" s="58"/>
      <c r="T38" s="58">
        <f t="shared" si="1"/>
        <v>0</v>
      </c>
      <c r="U38" s="58">
        <f t="shared" si="2"/>
        <v>0</v>
      </c>
    </row>
    <row r="39" spans="1:21" ht="15.75" thickBot="1">
      <c r="A39" s="14">
        <v>35</v>
      </c>
      <c r="B39" s="93" t="s">
        <v>127</v>
      </c>
      <c r="C39" s="93"/>
      <c r="D39" s="93"/>
      <c r="E39" s="93" t="s">
        <v>118</v>
      </c>
      <c r="F39" s="93"/>
      <c r="G39" s="30"/>
      <c r="H39" s="30"/>
      <c r="I39" s="31"/>
      <c r="J39" s="32"/>
      <c r="K39" s="33"/>
      <c r="L39" s="33"/>
      <c r="M39" s="34"/>
      <c r="N39" s="35"/>
      <c r="O39" s="35"/>
      <c r="P39" s="36"/>
      <c r="Q39" s="38">
        <v>22</v>
      </c>
      <c r="R39" s="37">
        <f t="shared" si="0"/>
        <v>22</v>
      </c>
      <c r="S39" s="29">
        <v>22</v>
      </c>
      <c r="T39" s="29">
        <f t="shared" si="1"/>
        <v>4.4</v>
      </c>
      <c r="U39" s="29">
        <f t="shared" si="2"/>
        <v>4</v>
      </c>
    </row>
    <row r="40" spans="1:21" ht="15.75" thickBot="1">
      <c r="A40" s="14">
        <v>36</v>
      </c>
      <c r="B40" s="93" t="s">
        <v>126</v>
      </c>
      <c r="C40" s="93"/>
      <c r="D40" s="93"/>
      <c r="E40" s="93" t="s">
        <v>128</v>
      </c>
      <c r="F40" s="93"/>
      <c r="G40" s="30"/>
      <c r="H40" s="30"/>
      <c r="I40" s="31"/>
      <c r="J40" s="32"/>
      <c r="K40" s="33"/>
      <c r="L40" s="33"/>
      <c r="M40" s="34"/>
      <c r="N40" s="35"/>
      <c r="O40" s="35"/>
      <c r="P40" s="36"/>
      <c r="Q40" s="38">
        <v>24</v>
      </c>
      <c r="R40" s="37">
        <f t="shared" si="0"/>
        <v>24</v>
      </c>
      <c r="S40" s="29">
        <v>24</v>
      </c>
      <c r="T40" s="29">
        <f t="shared" si="1"/>
        <v>4.8</v>
      </c>
      <c r="U40" s="29">
        <f t="shared" si="2"/>
        <v>5</v>
      </c>
    </row>
    <row r="41" spans="1:21" ht="15.75" thickBot="1">
      <c r="A41" s="14">
        <v>37</v>
      </c>
      <c r="B41" s="93" t="s">
        <v>129</v>
      </c>
      <c r="C41" s="93"/>
      <c r="D41" s="93"/>
      <c r="E41" s="93" t="s">
        <v>118</v>
      </c>
      <c r="F41" s="93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8">
        <v>15</v>
      </c>
      <c r="R41" s="37">
        <f t="shared" si="0"/>
        <v>15</v>
      </c>
      <c r="S41" s="29">
        <v>15</v>
      </c>
      <c r="T41" s="29">
        <f t="shared" si="1"/>
        <v>3</v>
      </c>
      <c r="U41" s="29">
        <f t="shared" si="2"/>
        <v>3</v>
      </c>
    </row>
    <row r="42" spans="1:21" ht="15.75" thickBot="1">
      <c r="A42" s="14">
        <v>38</v>
      </c>
      <c r="B42" s="93" t="s">
        <v>130</v>
      </c>
      <c r="C42" s="93"/>
      <c r="D42" s="93"/>
      <c r="E42" s="93" t="s">
        <v>118</v>
      </c>
      <c r="F42" s="93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8">
        <v>5</v>
      </c>
      <c r="R42" s="37">
        <f t="shared" si="0"/>
        <v>5</v>
      </c>
      <c r="S42" s="29">
        <v>5</v>
      </c>
      <c r="T42" s="29">
        <f t="shared" si="1"/>
        <v>1</v>
      </c>
      <c r="U42" s="29">
        <f t="shared" si="2"/>
        <v>1</v>
      </c>
    </row>
    <row r="43" spans="1:21" ht="15.75" thickBot="1">
      <c r="A43" s="25">
        <v>39</v>
      </c>
      <c r="B43" s="93" t="s">
        <v>131</v>
      </c>
      <c r="C43" s="93"/>
      <c r="D43" s="93"/>
      <c r="E43" s="93" t="s">
        <v>128</v>
      </c>
      <c r="F43" s="93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8">
        <v>5</v>
      </c>
      <c r="R43" s="37">
        <f t="shared" si="0"/>
        <v>5</v>
      </c>
      <c r="S43" s="29">
        <v>5</v>
      </c>
      <c r="T43" s="29">
        <f t="shared" si="1"/>
        <v>1</v>
      </c>
      <c r="U43" s="29">
        <f t="shared" si="2"/>
        <v>1</v>
      </c>
    </row>
  </sheetData>
  <sheetProtection/>
  <mergeCells count="84">
    <mergeCell ref="E12:F12"/>
    <mergeCell ref="E8:F8"/>
    <mergeCell ref="E6:F6"/>
    <mergeCell ref="E19:F19"/>
    <mergeCell ref="E18:F18"/>
    <mergeCell ref="E17:F17"/>
    <mergeCell ref="E16:F16"/>
    <mergeCell ref="E15:F15"/>
    <mergeCell ref="E14:F14"/>
    <mergeCell ref="E7:F7"/>
    <mergeCell ref="E25:F25"/>
    <mergeCell ref="E24:F24"/>
    <mergeCell ref="E23:F23"/>
    <mergeCell ref="E22:F22"/>
    <mergeCell ref="E21:F21"/>
    <mergeCell ref="E20:F20"/>
    <mergeCell ref="E31:F31"/>
    <mergeCell ref="E30:F30"/>
    <mergeCell ref="E29:F29"/>
    <mergeCell ref="E28:F28"/>
    <mergeCell ref="E27:F27"/>
    <mergeCell ref="E26:F26"/>
    <mergeCell ref="B35:D35"/>
    <mergeCell ref="B36:D36"/>
    <mergeCell ref="B37:D37"/>
    <mergeCell ref="B32:D32"/>
    <mergeCell ref="E38:F38"/>
    <mergeCell ref="E37:F37"/>
    <mergeCell ref="E36:F36"/>
    <mergeCell ref="E35:F35"/>
    <mergeCell ref="E34:F34"/>
    <mergeCell ref="E33:F33"/>
    <mergeCell ref="B28:D28"/>
    <mergeCell ref="B29:D29"/>
    <mergeCell ref="B30:D30"/>
    <mergeCell ref="B31:D31"/>
    <mergeCell ref="B33:D33"/>
    <mergeCell ref="B34:D34"/>
    <mergeCell ref="B22:D22"/>
    <mergeCell ref="B23:D23"/>
    <mergeCell ref="B24:D24"/>
    <mergeCell ref="B25:D25"/>
    <mergeCell ref="B26:D26"/>
    <mergeCell ref="B27:D27"/>
    <mergeCell ref="B42:D42"/>
    <mergeCell ref="E42:F42"/>
    <mergeCell ref="B43:D43"/>
    <mergeCell ref="E43:F43"/>
    <mergeCell ref="B15:D15"/>
    <mergeCell ref="B16:D16"/>
    <mergeCell ref="B17:D17"/>
    <mergeCell ref="B19:D19"/>
    <mergeCell ref="B20:D20"/>
    <mergeCell ref="B21:D21"/>
    <mergeCell ref="B39:D39"/>
    <mergeCell ref="E39:F39"/>
    <mergeCell ref="B40:D40"/>
    <mergeCell ref="E40:F40"/>
    <mergeCell ref="B41:D41"/>
    <mergeCell ref="E41:F41"/>
    <mergeCell ref="C1:I1"/>
    <mergeCell ref="B3:D3"/>
    <mergeCell ref="E3:F3"/>
    <mergeCell ref="G3:H3"/>
    <mergeCell ref="I3:J3"/>
    <mergeCell ref="K3:L3"/>
    <mergeCell ref="E4:F4"/>
    <mergeCell ref="B10:D10"/>
    <mergeCell ref="N3:O3"/>
    <mergeCell ref="B4:D4"/>
    <mergeCell ref="E10:F10"/>
    <mergeCell ref="E5:F5"/>
    <mergeCell ref="B6:D6"/>
    <mergeCell ref="B8:D8"/>
    <mergeCell ref="E32:F32"/>
    <mergeCell ref="B38:D38"/>
    <mergeCell ref="B13:D13"/>
    <mergeCell ref="E11:F11"/>
    <mergeCell ref="E9:F9"/>
    <mergeCell ref="B11:D11"/>
    <mergeCell ref="E13:F13"/>
    <mergeCell ref="B18:D18"/>
    <mergeCell ref="B12:D12"/>
    <mergeCell ref="B14:D14"/>
  </mergeCells>
  <hyperlinks>
    <hyperlink ref="A1" r:id="rId1" display="\\"/>
  </hyperlinks>
  <printOptions/>
  <pageMargins left="0.41" right="0.39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4">
      <selection activeCell="L12" sqref="L12"/>
    </sheetView>
  </sheetViews>
  <sheetFormatPr defaultColWidth="9.140625" defaultRowHeight="15"/>
  <cols>
    <col min="2" max="2" width="18.140625" style="0" customWidth="1"/>
    <col min="3" max="3" width="14.00390625" style="0" customWidth="1"/>
  </cols>
  <sheetData>
    <row r="1" spans="2:4" ht="18.75">
      <c r="B1" s="122" t="s">
        <v>135</v>
      </c>
      <c r="C1" s="122"/>
      <c r="D1" s="122"/>
    </row>
    <row r="2" ht="15.75" thickBot="1"/>
    <row r="3" spans="1:11" ht="38.25" thickBot="1">
      <c r="A3" s="123" t="s">
        <v>137</v>
      </c>
      <c r="B3" s="96" t="s">
        <v>0</v>
      </c>
      <c r="C3" s="97" t="s">
        <v>1</v>
      </c>
      <c r="D3" s="98" t="s">
        <v>14</v>
      </c>
      <c r="E3" s="98"/>
      <c r="F3" s="99" t="s">
        <v>136</v>
      </c>
      <c r="G3" s="100" t="s">
        <v>105</v>
      </c>
      <c r="H3" s="100"/>
      <c r="I3" s="101" t="s">
        <v>2</v>
      </c>
      <c r="J3" s="102"/>
      <c r="K3" s="97" t="s">
        <v>138</v>
      </c>
    </row>
    <row r="4" spans="1:11" ht="19.5" thickBot="1">
      <c r="A4" s="97"/>
      <c r="B4" s="103"/>
      <c r="C4" s="103"/>
      <c r="D4" s="104" t="s">
        <v>7</v>
      </c>
      <c r="E4" s="105">
        <v>0.2</v>
      </c>
      <c r="F4" s="105"/>
      <c r="G4" s="106" t="s">
        <v>6</v>
      </c>
      <c r="H4" s="106" t="s">
        <v>7</v>
      </c>
      <c r="I4" s="107" t="s">
        <v>6</v>
      </c>
      <c r="J4" s="107" t="s">
        <v>7</v>
      </c>
      <c r="K4" s="97" t="s">
        <v>7</v>
      </c>
    </row>
    <row r="5" spans="1:11" ht="19.5" thickBot="1">
      <c r="A5" s="97">
        <v>1</v>
      </c>
      <c r="B5" s="108" t="s">
        <v>33</v>
      </c>
      <c r="C5" s="108" t="s">
        <v>128</v>
      </c>
      <c r="D5" s="109">
        <v>364</v>
      </c>
      <c r="E5" s="110">
        <f aca="true" t="shared" si="0" ref="E5:E44">D5*20/100</f>
        <v>72.8</v>
      </c>
      <c r="F5" s="111"/>
      <c r="G5" s="112">
        <v>1</v>
      </c>
      <c r="H5" s="113">
        <v>180</v>
      </c>
      <c r="I5" s="114"/>
      <c r="J5" s="115"/>
      <c r="K5" s="115">
        <f aca="true" t="shared" si="1" ref="K5:K44">E5+F5+H5+J5</f>
        <v>252.8</v>
      </c>
    </row>
    <row r="6" spans="1:11" ht="19.5" thickBot="1">
      <c r="A6" s="97">
        <f>A5+1</f>
        <v>2</v>
      </c>
      <c r="B6" s="108" t="s">
        <v>31</v>
      </c>
      <c r="C6" s="108" t="s">
        <v>9</v>
      </c>
      <c r="D6" s="109">
        <v>401</v>
      </c>
      <c r="E6" s="110">
        <f t="shared" si="0"/>
        <v>80.2</v>
      </c>
      <c r="F6" s="111"/>
      <c r="G6" s="112">
        <v>2</v>
      </c>
      <c r="H6" s="113">
        <v>150</v>
      </c>
      <c r="I6" s="114"/>
      <c r="J6" s="115"/>
      <c r="K6" s="115">
        <f t="shared" si="1"/>
        <v>230.2</v>
      </c>
    </row>
    <row r="7" spans="1:11" ht="19.5" thickBot="1">
      <c r="A7" s="97">
        <f aca="true" t="shared" si="2" ref="A7:A44">A6+1</f>
        <v>3</v>
      </c>
      <c r="B7" s="108" t="s">
        <v>37</v>
      </c>
      <c r="C7" s="108" t="s">
        <v>13</v>
      </c>
      <c r="D7" s="109">
        <v>432</v>
      </c>
      <c r="E7" s="110">
        <f t="shared" si="0"/>
        <v>86.4</v>
      </c>
      <c r="F7" s="111"/>
      <c r="G7" s="112">
        <v>3</v>
      </c>
      <c r="H7" s="113">
        <v>125</v>
      </c>
      <c r="I7" s="114"/>
      <c r="J7" s="115"/>
      <c r="K7" s="115">
        <f t="shared" si="1"/>
        <v>211.4</v>
      </c>
    </row>
    <row r="8" spans="1:11" ht="19.5" thickBot="1">
      <c r="A8" s="97">
        <f t="shared" si="2"/>
        <v>4</v>
      </c>
      <c r="B8" s="108" t="s">
        <v>18</v>
      </c>
      <c r="C8" s="108" t="s">
        <v>9</v>
      </c>
      <c r="D8" s="109">
        <v>368</v>
      </c>
      <c r="E8" s="110">
        <f t="shared" si="0"/>
        <v>73.6</v>
      </c>
      <c r="F8" s="111"/>
      <c r="G8" s="112">
        <v>5</v>
      </c>
      <c r="H8" s="113">
        <v>100</v>
      </c>
      <c r="I8" s="114"/>
      <c r="J8" s="115"/>
      <c r="K8" s="115">
        <f t="shared" si="1"/>
        <v>173.6</v>
      </c>
    </row>
    <row r="9" spans="1:11" ht="19.5" thickBot="1">
      <c r="A9" s="97">
        <f t="shared" si="2"/>
        <v>5</v>
      </c>
      <c r="B9" s="108" t="s">
        <v>23</v>
      </c>
      <c r="C9" s="108" t="s">
        <v>8</v>
      </c>
      <c r="D9" s="109">
        <v>240</v>
      </c>
      <c r="E9" s="110">
        <f t="shared" si="0"/>
        <v>48</v>
      </c>
      <c r="F9" s="111"/>
      <c r="G9" s="112">
        <v>4</v>
      </c>
      <c r="H9" s="113">
        <v>110</v>
      </c>
      <c r="I9" s="114"/>
      <c r="J9" s="115"/>
      <c r="K9" s="115">
        <f t="shared" si="1"/>
        <v>158</v>
      </c>
    </row>
    <row r="10" spans="1:11" ht="19.5" thickBot="1">
      <c r="A10" s="97">
        <f t="shared" si="2"/>
        <v>6</v>
      </c>
      <c r="B10" s="116" t="s">
        <v>24</v>
      </c>
      <c r="C10" s="116" t="s">
        <v>25</v>
      </c>
      <c r="D10" s="109">
        <v>249</v>
      </c>
      <c r="E10" s="110">
        <f t="shared" si="0"/>
        <v>49.8</v>
      </c>
      <c r="F10" s="111"/>
      <c r="G10" s="112">
        <v>7</v>
      </c>
      <c r="H10" s="113">
        <v>90</v>
      </c>
      <c r="I10" s="114"/>
      <c r="J10" s="115"/>
      <c r="K10" s="115">
        <f t="shared" si="1"/>
        <v>139.8</v>
      </c>
    </row>
    <row r="11" spans="1:11" ht="19.5" thickBot="1">
      <c r="A11" s="97">
        <f t="shared" si="2"/>
        <v>7</v>
      </c>
      <c r="B11" s="108" t="s">
        <v>59</v>
      </c>
      <c r="C11" s="108" t="s">
        <v>60</v>
      </c>
      <c r="D11" s="109">
        <v>194</v>
      </c>
      <c r="E11" s="110">
        <f t="shared" si="0"/>
        <v>38.8</v>
      </c>
      <c r="F11" s="111"/>
      <c r="G11" s="112">
        <v>6</v>
      </c>
      <c r="H11" s="113">
        <v>95</v>
      </c>
      <c r="I11" s="114"/>
      <c r="J11" s="115"/>
      <c r="K11" s="115">
        <f t="shared" si="1"/>
        <v>133.8</v>
      </c>
    </row>
    <row r="12" spans="1:11" ht="19.5" thickBot="1">
      <c r="A12" s="97">
        <f t="shared" si="2"/>
        <v>8</v>
      </c>
      <c r="B12" s="108" t="s">
        <v>49</v>
      </c>
      <c r="C12" s="108" t="s">
        <v>8</v>
      </c>
      <c r="D12" s="109">
        <v>136</v>
      </c>
      <c r="E12" s="110">
        <f t="shared" si="0"/>
        <v>27.2</v>
      </c>
      <c r="F12" s="111"/>
      <c r="G12" s="112">
        <v>8</v>
      </c>
      <c r="H12" s="113">
        <v>85</v>
      </c>
      <c r="I12" s="114"/>
      <c r="J12" s="115"/>
      <c r="K12" s="115">
        <f t="shared" si="1"/>
        <v>112.2</v>
      </c>
    </row>
    <row r="13" spans="1:11" ht="19.5" thickBot="1">
      <c r="A13" s="97">
        <f t="shared" si="2"/>
        <v>9</v>
      </c>
      <c r="B13" s="108" t="s">
        <v>70</v>
      </c>
      <c r="C13" s="108" t="s">
        <v>9</v>
      </c>
      <c r="D13" s="109">
        <v>143</v>
      </c>
      <c r="E13" s="110">
        <f t="shared" si="0"/>
        <v>28.6</v>
      </c>
      <c r="F13" s="111"/>
      <c r="G13" s="112">
        <v>10</v>
      </c>
      <c r="H13" s="113">
        <v>75</v>
      </c>
      <c r="I13" s="114"/>
      <c r="J13" s="115"/>
      <c r="K13" s="115">
        <f t="shared" si="1"/>
        <v>103.6</v>
      </c>
    </row>
    <row r="14" spans="1:11" ht="19.5" thickBot="1">
      <c r="A14" s="97">
        <f t="shared" si="2"/>
        <v>10</v>
      </c>
      <c r="B14" s="108" t="s">
        <v>104</v>
      </c>
      <c r="C14" s="108" t="s">
        <v>9</v>
      </c>
      <c r="D14" s="109">
        <v>123</v>
      </c>
      <c r="E14" s="110">
        <f t="shared" si="0"/>
        <v>24.6</v>
      </c>
      <c r="F14" s="111"/>
      <c r="G14" s="112">
        <v>11</v>
      </c>
      <c r="H14" s="113">
        <v>70</v>
      </c>
      <c r="I14" s="114"/>
      <c r="J14" s="115"/>
      <c r="K14" s="115">
        <f t="shared" si="1"/>
        <v>94.6</v>
      </c>
    </row>
    <row r="15" spans="1:11" ht="19.5" thickBot="1">
      <c r="A15" s="97">
        <f t="shared" si="2"/>
        <v>11</v>
      </c>
      <c r="B15" s="116" t="s">
        <v>134</v>
      </c>
      <c r="C15" s="116" t="s">
        <v>9</v>
      </c>
      <c r="D15" s="117">
        <v>40</v>
      </c>
      <c r="E15" s="110">
        <f t="shared" si="0"/>
        <v>8</v>
      </c>
      <c r="F15" s="111"/>
      <c r="G15" s="112">
        <v>9</v>
      </c>
      <c r="H15" s="113">
        <v>80</v>
      </c>
      <c r="I15" s="114"/>
      <c r="J15" s="115"/>
      <c r="K15" s="115">
        <f t="shared" si="1"/>
        <v>88</v>
      </c>
    </row>
    <row r="16" spans="1:11" ht="19.5" thickBot="1">
      <c r="A16" s="97">
        <f t="shared" si="2"/>
        <v>12</v>
      </c>
      <c r="B16" s="108" t="s">
        <v>63</v>
      </c>
      <c r="C16" s="108" t="s">
        <v>25</v>
      </c>
      <c r="D16" s="109">
        <v>110</v>
      </c>
      <c r="E16" s="110">
        <f t="shared" si="0"/>
        <v>22</v>
      </c>
      <c r="F16" s="111"/>
      <c r="G16" s="112">
        <v>12</v>
      </c>
      <c r="H16" s="113">
        <v>65</v>
      </c>
      <c r="I16" s="114"/>
      <c r="J16" s="115"/>
      <c r="K16" s="115">
        <f t="shared" si="1"/>
        <v>87</v>
      </c>
    </row>
    <row r="17" spans="1:11" ht="19.5" thickBot="1">
      <c r="A17" s="97">
        <f t="shared" si="2"/>
        <v>13</v>
      </c>
      <c r="B17" s="108" t="s">
        <v>103</v>
      </c>
      <c r="C17" s="108" t="s">
        <v>25</v>
      </c>
      <c r="D17" s="109">
        <v>55</v>
      </c>
      <c r="E17" s="110">
        <f t="shared" si="0"/>
        <v>11</v>
      </c>
      <c r="F17" s="111"/>
      <c r="G17" s="112">
        <v>13</v>
      </c>
      <c r="H17" s="113">
        <v>60</v>
      </c>
      <c r="I17" s="114"/>
      <c r="J17" s="115"/>
      <c r="K17" s="115">
        <f t="shared" si="1"/>
        <v>71</v>
      </c>
    </row>
    <row r="18" spans="1:11" ht="19.5" thickBot="1">
      <c r="A18" s="97">
        <f t="shared" si="2"/>
        <v>14</v>
      </c>
      <c r="B18" s="108" t="s">
        <v>72</v>
      </c>
      <c r="C18" s="108" t="s">
        <v>9</v>
      </c>
      <c r="D18" s="109">
        <v>78</v>
      </c>
      <c r="E18" s="110">
        <f t="shared" si="0"/>
        <v>15.6</v>
      </c>
      <c r="F18" s="111"/>
      <c r="G18" s="112">
        <v>16</v>
      </c>
      <c r="H18" s="113">
        <v>45</v>
      </c>
      <c r="I18" s="114"/>
      <c r="J18" s="115"/>
      <c r="K18" s="115">
        <f t="shared" si="1"/>
        <v>60.6</v>
      </c>
    </row>
    <row r="19" spans="1:11" ht="19.5" thickBot="1">
      <c r="A19" s="97">
        <f t="shared" si="2"/>
        <v>15</v>
      </c>
      <c r="B19" s="116" t="s">
        <v>126</v>
      </c>
      <c r="C19" s="116" t="s">
        <v>128</v>
      </c>
      <c r="D19" s="117">
        <v>24</v>
      </c>
      <c r="E19" s="110">
        <f t="shared" si="0"/>
        <v>4.8</v>
      </c>
      <c r="F19" s="111"/>
      <c r="G19" s="112">
        <v>14</v>
      </c>
      <c r="H19" s="113">
        <v>55</v>
      </c>
      <c r="I19" s="114"/>
      <c r="J19" s="115"/>
      <c r="K19" s="115">
        <f t="shared" si="1"/>
        <v>59.8</v>
      </c>
    </row>
    <row r="20" spans="1:11" ht="19.5" thickBot="1">
      <c r="A20" s="97">
        <f t="shared" si="2"/>
        <v>16</v>
      </c>
      <c r="B20" s="118" t="s">
        <v>139</v>
      </c>
      <c r="C20" s="108" t="s">
        <v>9</v>
      </c>
      <c r="D20" s="109"/>
      <c r="E20" s="110">
        <f t="shared" si="0"/>
        <v>0</v>
      </c>
      <c r="F20" s="111"/>
      <c r="G20" s="112">
        <v>15</v>
      </c>
      <c r="H20" s="113">
        <v>50</v>
      </c>
      <c r="I20" s="114"/>
      <c r="J20" s="115"/>
      <c r="K20" s="115">
        <f t="shared" si="1"/>
        <v>50</v>
      </c>
    </row>
    <row r="21" spans="1:11" ht="19.5" thickBot="1">
      <c r="A21" s="97">
        <f t="shared" si="2"/>
        <v>17</v>
      </c>
      <c r="B21" s="116" t="s">
        <v>50</v>
      </c>
      <c r="C21" s="116" t="s">
        <v>43</v>
      </c>
      <c r="D21" s="109">
        <v>138</v>
      </c>
      <c r="E21" s="110">
        <f t="shared" si="0"/>
        <v>27.6</v>
      </c>
      <c r="F21" s="111"/>
      <c r="G21" s="112"/>
      <c r="H21" s="113"/>
      <c r="I21" s="114"/>
      <c r="J21" s="115"/>
      <c r="K21" s="115">
        <f t="shared" si="1"/>
        <v>27.6</v>
      </c>
    </row>
    <row r="22" spans="1:11" ht="19.5" thickBot="1">
      <c r="A22" s="97">
        <f t="shared" si="2"/>
        <v>18</v>
      </c>
      <c r="B22" s="116" t="s">
        <v>117</v>
      </c>
      <c r="C22" s="116" t="s">
        <v>118</v>
      </c>
      <c r="D22" s="109">
        <v>109</v>
      </c>
      <c r="E22" s="110">
        <f t="shared" si="0"/>
        <v>21.8</v>
      </c>
      <c r="F22" s="111"/>
      <c r="G22" s="112"/>
      <c r="H22" s="113"/>
      <c r="I22" s="114"/>
      <c r="J22" s="115"/>
      <c r="K22" s="115">
        <f t="shared" si="1"/>
        <v>21.8</v>
      </c>
    </row>
    <row r="23" spans="1:11" ht="19.5" thickBot="1">
      <c r="A23" s="97">
        <f t="shared" si="2"/>
        <v>19</v>
      </c>
      <c r="B23" s="108" t="s">
        <v>42</v>
      </c>
      <c r="C23" s="108" t="s">
        <v>43</v>
      </c>
      <c r="D23" s="109">
        <v>50</v>
      </c>
      <c r="E23" s="110">
        <f t="shared" si="0"/>
        <v>10</v>
      </c>
      <c r="F23" s="111"/>
      <c r="G23" s="112"/>
      <c r="H23" s="113"/>
      <c r="I23" s="114"/>
      <c r="J23" s="115"/>
      <c r="K23" s="115">
        <f t="shared" si="1"/>
        <v>10</v>
      </c>
    </row>
    <row r="24" spans="1:11" ht="19.5" thickBot="1">
      <c r="A24" s="97">
        <f t="shared" si="2"/>
        <v>20</v>
      </c>
      <c r="B24" s="108" t="s">
        <v>44</v>
      </c>
      <c r="C24" s="108" t="s">
        <v>8</v>
      </c>
      <c r="D24" s="109">
        <v>43</v>
      </c>
      <c r="E24" s="110">
        <f t="shared" si="0"/>
        <v>8.6</v>
      </c>
      <c r="F24" s="111"/>
      <c r="G24" s="112"/>
      <c r="H24" s="113"/>
      <c r="I24" s="114"/>
      <c r="J24" s="115"/>
      <c r="K24" s="115">
        <f t="shared" si="1"/>
        <v>8.6</v>
      </c>
    </row>
    <row r="25" spans="1:11" ht="19.5" thickBot="1">
      <c r="A25" s="97">
        <f t="shared" si="2"/>
        <v>21</v>
      </c>
      <c r="B25" s="108" t="s">
        <v>32</v>
      </c>
      <c r="C25" s="108" t="s">
        <v>8</v>
      </c>
      <c r="D25" s="109">
        <v>23</v>
      </c>
      <c r="E25" s="110">
        <f t="shared" si="0"/>
        <v>4.6</v>
      </c>
      <c r="F25" s="111"/>
      <c r="G25" s="112"/>
      <c r="H25" s="113"/>
      <c r="I25" s="114"/>
      <c r="J25" s="115"/>
      <c r="K25" s="115">
        <f t="shared" si="1"/>
        <v>4.6</v>
      </c>
    </row>
    <row r="26" spans="1:11" ht="19.5" thickBot="1">
      <c r="A26" s="97">
        <f t="shared" si="2"/>
        <v>22</v>
      </c>
      <c r="B26" s="108" t="s">
        <v>127</v>
      </c>
      <c r="C26" s="108" t="s">
        <v>118</v>
      </c>
      <c r="D26" s="109">
        <v>22</v>
      </c>
      <c r="E26" s="110">
        <f t="shared" si="0"/>
        <v>4.4</v>
      </c>
      <c r="F26" s="111"/>
      <c r="G26" s="112"/>
      <c r="H26" s="113"/>
      <c r="I26" s="114"/>
      <c r="J26" s="115"/>
      <c r="K26" s="115">
        <f t="shared" si="1"/>
        <v>4.4</v>
      </c>
    </row>
    <row r="27" spans="1:11" ht="19.5" thickBot="1">
      <c r="A27" s="97">
        <f t="shared" si="2"/>
        <v>23</v>
      </c>
      <c r="B27" s="108" t="s">
        <v>64</v>
      </c>
      <c r="C27" s="108" t="s">
        <v>25</v>
      </c>
      <c r="D27" s="109">
        <v>16</v>
      </c>
      <c r="E27" s="110">
        <f t="shared" si="0"/>
        <v>3.2</v>
      </c>
      <c r="F27" s="111"/>
      <c r="G27" s="112"/>
      <c r="H27" s="113"/>
      <c r="I27" s="114"/>
      <c r="J27" s="115"/>
      <c r="K27" s="115">
        <f t="shared" si="1"/>
        <v>3.2</v>
      </c>
    </row>
    <row r="28" spans="1:11" ht="19.5" thickBot="1">
      <c r="A28" s="97">
        <f t="shared" si="2"/>
        <v>24</v>
      </c>
      <c r="B28" s="108" t="s">
        <v>129</v>
      </c>
      <c r="C28" s="108" t="s">
        <v>118</v>
      </c>
      <c r="D28" s="109">
        <v>15</v>
      </c>
      <c r="E28" s="110">
        <f t="shared" si="0"/>
        <v>3</v>
      </c>
      <c r="F28" s="111"/>
      <c r="G28" s="112"/>
      <c r="H28" s="113"/>
      <c r="I28" s="114"/>
      <c r="J28" s="115"/>
      <c r="K28" s="115">
        <f t="shared" si="1"/>
        <v>3</v>
      </c>
    </row>
    <row r="29" spans="1:11" ht="19.5" thickBot="1">
      <c r="A29" s="97">
        <f t="shared" si="2"/>
        <v>25</v>
      </c>
      <c r="B29" s="108" t="s">
        <v>51</v>
      </c>
      <c r="C29" s="108" t="s">
        <v>52</v>
      </c>
      <c r="D29" s="109">
        <v>8</v>
      </c>
      <c r="E29" s="110">
        <f t="shared" si="0"/>
        <v>1.6</v>
      </c>
      <c r="F29" s="111"/>
      <c r="G29" s="112"/>
      <c r="H29" s="113"/>
      <c r="I29" s="114"/>
      <c r="J29" s="115"/>
      <c r="K29" s="115">
        <f t="shared" si="1"/>
        <v>1.6</v>
      </c>
    </row>
    <row r="30" spans="1:11" ht="19.5" thickBot="1">
      <c r="A30" s="97">
        <f t="shared" si="2"/>
        <v>26</v>
      </c>
      <c r="B30" s="108" t="s">
        <v>66</v>
      </c>
      <c r="C30" s="108" t="s">
        <v>9</v>
      </c>
      <c r="D30" s="109">
        <v>8</v>
      </c>
      <c r="E30" s="110">
        <f t="shared" si="0"/>
        <v>1.6</v>
      </c>
      <c r="F30" s="111"/>
      <c r="G30" s="112"/>
      <c r="H30" s="113"/>
      <c r="I30" s="114"/>
      <c r="J30" s="115"/>
      <c r="K30" s="115">
        <f t="shared" si="1"/>
        <v>1.6</v>
      </c>
    </row>
    <row r="31" spans="1:11" ht="19.5" thickBot="1">
      <c r="A31" s="97">
        <f t="shared" si="2"/>
        <v>27</v>
      </c>
      <c r="B31" s="116" t="s">
        <v>69</v>
      </c>
      <c r="C31" s="116" t="s">
        <v>9</v>
      </c>
      <c r="D31" s="109">
        <v>8</v>
      </c>
      <c r="E31" s="110">
        <f t="shared" si="0"/>
        <v>1.6</v>
      </c>
      <c r="F31" s="111"/>
      <c r="G31" s="112"/>
      <c r="H31" s="113"/>
      <c r="I31" s="114"/>
      <c r="J31" s="115"/>
      <c r="K31" s="115">
        <f t="shared" si="1"/>
        <v>1.6</v>
      </c>
    </row>
    <row r="32" spans="1:11" ht="19.5" thickBot="1">
      <c r="A32" s="97">
        <f t="shared" si="2"/>
        <v>28</v>
      </c>
      <c r="B32" s="108" t="s">
        <v>71</v>
      </c>
      <c r="C32" s="108"/>
      <c r="D32" s="109">
        <v>8</v>
      </c>
      <c r="E32" s="110">
        <f t="shared" si="0"/>
        <v>1.6</v>
      </c>
      <c r="F32" s="111"/>
      <c r="G32" s="112"/>
      <c r="H32" s="113"/>
      <c r="I32" s="114"/>
      <c r="J32" s="115"/>
      <c r="K32" s="115">
        <f t="shared" si="1"/>
        <v>1.6</v>
      </c>
    </row>
    <row r="33" spans="1:11" ht="19.5" thickBot="1">
      <c r="A33" s="97">
        <f t="shared" si="2"/>
        <v>29</v>
      </c>
      <c r="B33" s="108" t="s">
        <v>130</v>
      </c>
      <c r="C33" s="108" t="s">
        <v>118</v>
      </c>
      <c r="D33" s="109">
        <v>5</v>
      </c>
      <c r="E33" s="110">
        <f t="shared" si="0"/>
        <v>1</v>
      </c>
      <c r="F33" s="111"/>
      <c r="G33" s="112"/>
      <c r="H33" s="113"/>
      <c r="I33" s="114"/>
      <c r="J33" s="115"/>
      <c r="K33" s="115">
        <f t="shared" si="1"/>
        <v>1</v>
      </c>
    </row>
    <row r="34" spans="1:11" ht="19.5" thickBot="1">
      <c r="A34" s="97">
        <f t="shared" si="2"/>
        <v>30</v>
      </c>
      <c r="B34" s="108" t="s">
        <v>131</v>
      </c>
      <c r="C34" s="108" t="s">
        <v>128</v>
      </c>
      <c r="D34" s="109">
        <v>5</v>
      </c>
      <c r="E34" s="110">
        <f t="shared" si="0"/>
        <v>1</v>
      </c>
      <c r="F34" s="111"/>
      <c r="G34" s="112"/>
      <c r="H34" s="113"/>
      <c r="I34" s="114"/>
      <c r="J34" s="115"/>
      <c r="K34" s="115">
        <f t="shared" si="1"/>
        <v>1</v>
      </c>
    </row>
    <row r="35" spans="1:11" ht="19.5" thickBot="1">
      <c r="A35" s="97">
        <f t="shared" si="2"/>
        <v>31</v>
      </c>
      <c r="B35" s="116" t="s">
        <v>35</v>
      </c>
      <c r="C35" s="116" t="s">
        <v>25</v>
      </c>
      <c r="D35" s="109">
        <v>4</v>
      </c>
      <c r="E35" s="110">
        <f t="shared" si="0"/>
        <v>0.8</v>
      </c>
      <c r="F35" s="111"/>
      <c r="G35" s="112"/>
      <c r="H35" s="113"/>
      <c r="I35" s="114"/>
      <c r="J35" s="115"/>
      <c r="K35" s="115">
        <f t="shared" si="1"/>
        <v>0.8</v>
      </c>
    </row>
    <row r="36" spans="1:11" ht="19.5" thickBot="1">
      <c r="A36" s="97">
        <f t="shared" si="2"/>
        <v>32</v>
      </c>
      <c r="B36" s="108" t="s">
        <v>34</v>
      </c>
      <c r="C36" s="108" t="s">
        <v>25</v>
      </c>
      <c r="D36" s="109">
        <v>3</v>
      </c>
      <c r="E36" s="110">
        <f t="shared" si="0"/>
        <v>0.6</v>
      </c>
      <c r="F36" s="111"/>
      <c r="G36" s="112"/>
      <c r="H36" s="113"/>
      <c r="I36" s="114"/>
      <c r="J36" s="115"/>
      <c r="K36" s="115">
        <f t="shared" si="1"/>
        <v>0.6</v>
      </c>
    </row>
    <row r="37" spans="1:11" ht="19.5" thickBot="1">
      <c r="A37" s="97">
        <f t="shared" si="2"/>
        <v>33</v>
      </c>
      <c r="B37" s="118"/>
      <c r="C37" s="108"/>
      <c r="D37" s="109"/>
      <c r="E37" s="110">
        <f t="shared" si="0"/>
        <v>0</v>
      </c>
      <c r="F37" s="111"/>
      <c r="G37" s="112"/>
      <c r="H37" s="113"/>
      <c r="I37" s="114"/>
      <c r="J37" s="115"/>
      <c r="K37" s="115">
        <f t="shared" si="1"/>
        <v>0</v>
      </c>
    </row>
    <row r="38" spans="1:11" ht="19.5" thickBot="1">
      <c r="A38" s="97">
        <f t="shared" si="2"/>
        <v>34</v>
      </c>
      <c r="B38" s="119"/>
      <c r="C38" s="120"/>
      <c r="D38" s="109"/>
      <c r="E38" s="110">
        <f t="shared" si="0"/>
        <v>0</v>
      </c>
      <c r="F38" s="111"/>
      <c r="G38" s="112"/>
      <c r="H38" s="113"/>
      <c r="I38" s="114"/>
      <c r="J38" s="115"/>
      <c r="K38" s="115">
        <f t="shared" si="1"/>
        <v>0</v>
      </c>
    </row>
    <row r="39" spans="1:11" ht="19.5" thickBot="1">
      <c r="A39" s="97">
        <f t="shared" si="2"/>
        <v>35</v>
      </c>
      <c r="B39" s="118"/>
      <c r="C39" s="118"/>
      <c r="D39" s="109"/>
      <c r="E39" s="110">
        <f t="shared" si="0"/>
        <v>0</v>
      </c>
      <c r="F39" s="111"/>
      <c r="G39" s="112"/>
      <c r="H39" s="113"/>
      <c r="I39" s="114"/>
      <c r="J39" s="115"/>
      <c r="K39" s="115">
        <f t="shared" si="1"/>
        <v>0</v>
      </c>
    </row>
    <row r="40" spans="1:11" ht="19.5" thickBot="1">
      <c r="A40" s="97">
        <f t="shared" si="2"/>
        <v>36</v>
      </c>
      <c r="B40" s="118"/>
      <c r="C40" s="118"/>
      <c r="D40" s="109"/>
      <c r="E40" s="110">
        <f t="shared" si="0"/>
        <v>0</v>
      </c>
      <c r="F40" s="111"/>
      <c r="G40" s="112"/>
      <c r="H40" s="113"/>
      <c r="I40" s="114"/>
      <c r="J40" s="115"/>
      <c r="K40" s="115">
        <f t="shared" si="1"/>
        <v>0</v>
      </c>
    </row>
    <row r="41" spans="1:11" ht="19.5" thickBot="1">
      <c r="A41" s="97">
        <f t="shared" si="2"/>
        <v>37</v>
      </c>
      <c r="B41" s="118"/>
      <c r="C41" s="118"/>
      <c r="D41" s="109"/>
      <c r="E41" s="110">
        <f t="shared" si="0"/>
        <v>0</v>
      </c>
      <c r="F41" s="111"/>
      <c r="G41" s="112"/>
      <c r="H41" s="113"/>
      <c r="I41" s="114"/>
      <c r="J41" s="115"/>
      <c r="K41" s="115">
        <f t="shared" si="1"/>
        <v>0</v>
      </c>
    </row>
    <row r="42" spans="1:11" ht="19.5" thickBot="1">
      <c r="A42" s="97">
        <f t="shared" si="2"/>
        <v>38</v>
      </c>
      <c r="B42" s="118"/>
      <c r="C42" s="118"/>
      <c r="D42" s="109"/>
      <c r="E42" s="110">
        <f t="shared" si="0"/>
        <v>0</v>
      </c>
      <c r="F42" s="111"/>
      <c r="G42" s="112"/>
      <c r="H42" s="113"/>
      <c r="I42" s="114"/>
      <c r="J42" s="115"/>
      <c r="K42" s="115">
        <f t="shared" si="1"/>
        <v>0</v>
      </c>
    </row>
    <row r="43" spans="1:11" ht="19.5" thickBot="1">
      <c r="A43" s="97">
        <f t="shared" si="2"/>
        <v>39</v>
      </c>
      <c r="B43" s="118"/>
      <c r="C43" s="118"/>
      <c r="D43" s="109"/>
      <c r="E43" s="110">
        <f t="shared" si="0"/>
        <v>0</v>
      </c>
      <c r="F43" s="111"/>
      <c r="G43" s="112"/>
      <c r="H43" s="113"/>
      <c r="I43" s="114"/>
      <c r="J43" s="115"/>
      <c r="K43" s="115">
        <f t="shared" si="1"/>
        <v>0</v>
      </c>
    </row>
    <row r="44" spans="1:11" ht="19.5" thickBot="1">
      <c r="A44" s="97">
        <f t="shared" si="2"/>
        <v>40</v>
      </c>
      <c r="B44" s="118"/>
      <c r="C44" s="118"/>
      <c r="D44" s="121"/>
      <c r="E44" s="110">
        <f t="shared" si="0"/>
        <v>0</v>
      </c>
      <c r="F44" s="111"/>
      <c r="G44" s="112"/>
      <c r="H44" s="113"/>
      <c r="I44" s="114"/>
      <c r="J44" s="115"/>
      <c r="K44" s="115">
        <f t="shared" si="1"/>
        <v>0</v>
      </c>
    </row>
  </sheetData>
  <sheetProtection/>
  <mergeCells count="4">
    <mergeCell ref="I3:J3"/>
    <mergeCell ref="G3:H3"/>
    <mergeCell ref="B1:D1"/>
    <mergeCell ref="D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 SPIN</dc:creator>
  <cp:keywords/>
  <dc:description/>
  <cp:lastModifiedBy>user</cp:lastModifiedBy>
  <cp:lastPrinted>2018-03-15T16:31:55Z</cp:lastPrinted>
  <dcterms:created xsi:type="dcterms:W3CDTF">2014-12-01T11:19:30Z</dcterms:created>
  <dcterms:modified xsi:type="dcterms:W3CDTF">2019-02-15T08:19:12Z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