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k\"/>
    </mc:Choice>
  </mc:AlternateContent>
  <xr:revisionPtr revIDLastSave="0" documentId="8_{45C5459E-7BAB-481C-9B25-C14BCD592717}" xr6:coauthVersionLast="37" xr6:coauthVersionMax="37" xr10:uidLastSave="{00000000-0000-0000-0000-000000000000}"/>
  <bookViews>
    <workbookView xWindow="0" yWindow="0" windowWidth="19200" windowHeight="6940" xr2:uid="{5403285B-A058-4B5B-96C8-29325E944749}"/>
  </bookViews>
  <sheets>
    <sheet name="Sheet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F38" i="1" s="1"/>
  <c r="W38" i="1" s="1"/>
  <c r="W37" i="1"/>
  <c r="H37" i="1"/>
  <c r="F37" i="1"/>
  <c r="E37" i="1"/>
  <c r="W36" i="1"/>
  <c r="F36" i="1"/>
  <c r="E36" i="1"/>
  <c r="W35" i="1"/>
  <c r="F35" i="1"/>
  <c r="E35" i="1"/>
  <c r="H34" i="1"/>
  <c r="E34" i="1"/>
  <c r="F34" i="1" s="1"/>
  <c r="W34" i="1" s="1"/>
  <c r="H33" i="1"/>
  <c r="F33" i="1"/>
  <c r="W33" i="1" s="1"/>
  <c r="E33" i="1"/>
  <c r="H32" i="1"/>
  <c r="F32" i="1"/>
  <c r="W32" i="1" s="1"/>
  <c r="E32" i="1"/>
  <c r="W31" i="1"/>
  <c r="H31" i="1"/>
  <c r="F31" i="1"/>
  <c r="E31" i="1"/>
  <c r="H30" i="1"/>
  <c r="E30" i="1"/>
  <c r="F30" i="1" s="1"/>
  <c r="W30" i="1" s="1"/>
  <c r="H29" i="1"/>
  <c r="F29" i="1"/>
  <c r="W29" i="1" s="1"/>
  <c r="E29" i="1"/>
  <c r="H28" i="1"/>
  <c r="E28" i="1"/>
  <c r="F28" i="1" s="1"/>
  <c r="W28" i="1" s="1"/>
  <c r="E27" i="1"/>
  <c r="F27" i="1" s="1"/>
  <c r="W27" i="1" s="1"/>
  <c r="W26" i="1"/>
  <c r="H26" i="1"/>
  <c r="F26" i="1"/>
  <c r="E26" i="1"/>
  <c r="H25" i="1"/>
  <c r="E25" i="1"/>
  <c r="F25" i="1" s="1"/>
  <c r="W25" i="1" s="1"/>
  <c r="E24" i="1"/>
  <c r="F24" i="1" s="1"/>
  <c r="W24" i="1" s="1"/>
  <c r="H23" i="1"/>
  <c r="F23" i="1"/>
  <c r="W23" i="1" s="1"/>
  <c r="E23" i="1"/>
  <c r="H22" i="1"/>
  <c r="E22" i="1"/>
  <c r="F22" i="1" s="1"/>
  <c r="W22" i="1" s="1"/>
  <c r="W21" i="1"/>
  <c r="H21" i="1"/>
  <c r="F21" i="1"/>
  <c r="E21" i="1"/>
  <c r="H20" i="1"/>
  <c r="E20" i="1"/>
  <c r="F20" i="1" s="1"/>
  <c r="W20" i="1" s="1"/>
  <c r="H19" i="1"/>
  <c r="F19" i="1"/>
  <c r="W19" i="1" s="1"/>
  <c r="E19" i="1"/>
  <c r="H18" i="1"/>
  <c r="E18" i="1"/>
  <c r="F18" i="1" s="1"/>
  <c r="W18" i="1" s="1"/>
  <c r="E17" i="1"/>
  <c r="F17" i="1" s="1"/>
  <c r="W17" i="1" s="1"/>
  <c r="W16" i="1"/>
  <c r="H16" i="1"/>
  <c r="F16" i="1"/>
  <c r="E16" i="1"/>
  <c r="H15" i="1"/>
  <c r="E15" i="1"/>
  <c r="F15" i="1" s="1"/>
  <c r="W15" i="1" s="1"/>
  <c r="H14" i="1"/>
  <c r="F14" i="1"/>
  <c r="W14" i="1" s="1"/>
  <c r="E14" i="1"/>
  <c r="H13" i="1"/>
  <c r="E13" i="1"/>
  <c r="F13" i="1" s="1"/>
  <c r="W13" i="1" s="1"/>
  <c r="W12" i="1"/>
  <c r="H12" i="1"/>
  <c r="F12" i="1"/>
  <c r="E12" i="1"/>
  <c r="F11" i="1"/>
  <c r="W11" i="1" s="1"/>
  <c r="E11" i="1"/>
  <c r="H10" i="1"/>
  <c r="E10" i="1"/>
  <c r="F10" i="1" s="1"/>
  <c r="W10" i="1" s="1"/>
  <c r="H9" i="1"/>
  <c r="F9" i="1"/>
  <c r="W9" i="1" s="1"/>
  <c r="E9" i="1"/>
  <c r="H8" i="1"/>
  <c r="E8" i="1"/>
  <c r="F8" i="1" s="1"/>
  <c r="W8" i="1" s="1"/>
  <c r="W7" i="1"/>
  <c r="H7" i="1"/>
  <c r="F7" i="1"/>
  <c r="E7" i="1"/>
  <c r="H6" i="1"/>
  <c r="E6" i="1"/>
  <c r="F6" i="1" s="1"/>
  <c r="W6" i="1" s="1"/>
  <c r="E5" i="1"/>
  <c r="F5" i="1" s="1"/>
  <c r="W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<sst xmlns="http://schemas.openxmlformats.org/spreadsheetml/2006/main" count="115" uniqueCount="64">
  <si>
    <r>
      <t xml:space="preserve">RANG LISTA ZA KADETE - SEZONA 2023/24
</t>
    </r>
    <r>
      <rPr>
        <b/>
        <sz val="8"/>
        <color indexed="8"/>
        <rFont val="宋体"/>
      </rPr>
      <t>(ro</t>
    </r>
    <r>
      <rPr>
        <b/>
        <sz val="8"/>
        <color indexed="8"/>
        <rFont val="宋体"/>
      </rPr>
      <t>đ</t>
    </r>
    <r>
      <rPr>
        <b/>
        <sz val="8"/>
        <color indexed="8"/>
        <rFont val="宋体"/>
      </rPr>
      <t>eni 2009. godine i kasnije)</t>
    </r>
  </si>
  <si>
    <t>Rang</t>
  </si>
  <si>
    <t>Prezime i Ime</t>
  </si>
  <si>
    <t>Klub</t>
  </si>
  <si>
    <t>Godište</t>
    <phoneticPr fontId="0" type="noConversion"/>
  </si>
  <si>
    <t>PRENESENI
prethodna
sezona</t>
  </si>
  <si>
    <t>PRENESENI
svetska 
rang lista</t>
  </si>
  <si>
    <t>TOP</t>
  </si>
  <si>
    <t>DPŠ</t>
  </si>
  <si>
    <t>Memorijalni turnir Nikica-Keli Vujadinović Berane</t>
  </si>
  <si>
    <t>Memorijalni turnir Saša Milačić</t>
  </si>
  <si>
    <t>Proljećni
HN Open</t>
  </si>
  <si>
    <t>ProfitAPP Podgorica Open</t>
  </si>
  <si>
    <t>LIGA I
turnus</t>
  </si>
  <si>
    <t>LIGA II
turnus</t>
  </si>
  <si>
    <t>UKUPNO</t>
  </si>
  <si>
    <t>Bod</t>
  </si>
  <si>
    <t>Plas</t>
  </si>
  <si>
    <t>Rašović Andrija</t>
  </si>
  <si>
    <t>Spin</t>
  </si>
  <si>
    <t>5.-8.</t>
  </si>
  <si>
    <t>3</t>
  </si>
  <si>
    <t>Vučetić Milan</t>
  </si>
  <si>
    <t>Novi</t>
  </si>
  <si>
    <t>1</t>
  </si>
  <si>
    <r>
      <t>Mališi</t>
    </r>
    <r>
      <rPr>
        <sz val="11"/>
        <color indexed="8"/>
        <rFont val="Calibri"/>
        <family val="2"/>
      </rPr>
      <t>ć Matija</t>
    </r>
  </si>
  <si>
    <t>Budim</t>
  </si>
  <si>
    <t>9.-16.</t>
  </si>
  <si>
    <t>Taljanović Feđa</t>
  </si>
  <si>
    <t>Budućnost</t>
  </si>
  <si>
    <t>Vidaković Matija</t>
  </si>
  <si>
    <t>Mitrić Đorđe</t>
  </si>
  <si>
    <t>Laušević Gavrilo</t>
  </si>
  <si>
    <t>Vujović Vasilije</t>
  </si>
  <si>
    <t>Tomić Petar</t>
  </si>
  <si>
    <t xml:space="preserve">Slavković Antonije </t>
  </si>
  <si>
    <t>Jedinstvo</t>
  </si>
  <si>
    <t>Ratković Petar</t>
  </si>
  <si>
    <t>Lovćen</t>
  </si>
  <si>
    <t>Vučković Stefan</t>
  </si>
  <si>
    <t>Mujić Benjamin</t>
  </si>
  <si>
    <t>Valdanos</t>
  </si>
  <si>
    <t>Medenica Marko</t>
  </si>
  <si>
    <t>Gorštak</t>
  </si>
  <si>
    <t>Račić Marko</t>
  </si>
  <si>
    <t>Slavković Bogdan</t>
  </si>
  <si>
    <t>Dofek Željko</t>
  </si>
  <si>
    <t>Milošević Matia</t>
  </si>
  <si>
    <t>Stanojević Damjan</t>
  </si>
  <si>
    <t>Mujić Daris</t>
  </si>
  <si>
    <t>Mucević Said</t>
  </si>
  <si>
    <t>Čabarkapa Bogdan</t>
  </si>
  <si>
    <t>Mašanović Aleksa</t>
  </si>
  <si>
    <t>Vojvodić Konstantin</t>
  </si>
  <si>
    <t>Glendža Ognjen</t>
  </si>
  <si>
    <t>Pejanović Bogdan</t>
  </si>
  <si>
    <t>Premović Stefan</t>
  </si>
  <si>
    <t>Premović Vukan</t>
  </si>
  <si>
    <t>Antonijević Matija</t>
  </si>
  <si>
    <t>Lekovic Djordje</t>
  </si>
  <si>
    <t>Drobnjak Aleksa</t>
  </si>
  <si>
    <t>Tomašević Andrej</t>
  </si>
  <si>
    <t>Bećirović Daris</t>
  </si>
  <si>
    <t>Milanović Stefan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</si>
</sst>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8"/>
      <color indexed="8"/>
      <name val="宋体"/>
    </font>
    <font>
      <b/>
      <sz val="11"/>
      <color theme="1"/>
      <name val="Calibri"/>
      <scheme val="minor"/>
    </font>
    <font>
      <sz val="11"/>
      <name val="Calibri"/>
      <scheme val="minor"/>
    </font>
    <font>
      <sz val="11"/>
      <color theme="4"/>
      <name val="Calibri"/>
      <scheme val="minor"/>
    </font>
    <font>
      <sz val="11"/>
      <color theme="2" tint="-0.89999084444715716"/>
      <name val="Calibri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9" fontId="4" fillId="4" borderId="8" xfId="0" applyNumberFormat="1" applyFont="1" applyFill="1" applyBorder="1" applyAlignment="1">
      <alignment horizontal="center" vertical="center"/>
    </xf>
    <xf numFmtId="9" fontId="4" fillId="5" borderId="8" xfId="0" applyNumberFormat="1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/>
    </xf>
    <xf numFmtId="0" fontId="4" fillId="11" borderId="8" xfId="0" applyFont="1" applyFill="1" applyBorder="1" applyAlignment="1">
      <alignment horizontal="center"/>
    </xf>
    <xf numFmtId="0" fontId="0" fillId="11" borderId="8" xfId="0" applyFont="1" applyFill="1" applyBorder="1" applyAlignment="1">
      <alignment vertical="center"/>
    </xf>
    <xf numFmtId="0" fontId="0" fillId="11" borderId="8" xfId="0" applyFont="1" applyFill="1" applyBorder="1" applyAlignment="1"/>
    <xf numFmtId="0" fontId="0" fillId="3" borderId="8" xfId="0" applyFont="1" applyFill="1" applyBorder="1" applyAlignment="1"/>
    <xf numFmtId="1" fontId="5" fillId="12" borderId="8" xfId="0" applyNumberFormat="1" applyFont="1" applyFill="1" applyBorder="1" applyAlignment="1">
      <alignment horizontal="center"/>
    </xf>
    <xf numFmtId="1" fontId="6" fillId="13" borderId="8" xfId="0" applyNumberFormat="1" applyFont="1" applyFill="1" applyBorder="1" applyAlignment="1">
      <alignment horizontal="center"/>
    </xf>
    <xf numFmtId="1" fontId="7" fillId="13" borderId="8" xfId="0" applyNumberFormat="1" applyFont="1" applyFill="1" applyBorder="1" applyAlignment="1">
      <alignment horizontal="center"/>
    </xf>
    <xf numFmtId="1" fontId="5" fillId="14" borderId="8" xfId="0" applyNumberFormat="1" applyFont="1" applyFill="1" applyBorder="1" applyAlignment="1">
      <alignment horizontal="center"/>
    </xf>
    <xf numFmtId="1" fontId="0" fillId="14" borderId="8" xfId="0" applyNumberFormat="1" applyFont="1" applyFill="1" applyBorder="1" applyAlignment="1">
      <alignment horizontal="center"/>
    </xf>
    <xf numFmtId="49" fontId="5" fillId="15" borderId="8" xfId="0" applyNumberFormat="1" applyFont="1" applyFill="1" applyBorder="1" applyAlignment="1">
      <alignment horizontal="center"/>
    </xf>
    <xf numFmtId="1" fontId="0" fillId="15" borderId="8" xfId="0" applyNumberFormat="1" applyFont="1" applyFill="1" applyBorder="1" applyAlignment="1">
      <alignment horizontal="center"/>
    </xf>
    <xf numFmtId="49" fontId="0" fillId="16" borderId="8" xfId="0" applyNumberFormat="1" applyFont="1" applyFill="1" applyBorder="1" applyAlignment="1">
      <alignment horizontal="center"/>
    </xf>
    <xf numFmtId="1" fontId="0" fillId="16" borderId="8" xfId="0" applyNumberFormat="1" applyFont="1" applyFill="1" applyBorder="1" applyAlignment="1">
      <alignment horizontal="center"/>
    </xf>
    <xf numFmtId="1" fontId="8" fillId="9" borderId="8" xfId="0" applyNumberFormat="1" applyFont="1" applyFill="1" applyBorder="1" applyAlignment="1">
      <alignment horizontal="center"/>
    </xf>
    <xf numFmtId="1" fontId="0" fillId="9" borderId="8" xfId="0" applyNumberFormat="1" applyFont="1" applyFill="1" applyBorder="1" applyAlignment="1">
      <alignment horizontal="center"/>
    </xf>
    <xf numFmtId="1" fontId="4" fillId="10" borderId="8" xfId="0" applyNumberFormat="1" applyFont="1" applyFill="1" applyBorder="1" applyAlignment="1">
      <alignment horizontal="center"/>
    </xf>
    <xf numFmtId="0" fontId="1" fillId="11" borderId="8" xfId="0" applyFont="1" applyFill="1" applyBorder="1" applyAlignment="1">
      <alignment vertical="center"/>
    </xf>
    <xf numFmtId="0" fontId="1" fillId="11" borderId="8" xfId="0" applyFont="1" applyFill="1" applyBorder="1" applyAlignment="1"/>
    <xf numFmtId="1" fontId="8" fillId="13" borderId="8" xfId="0" applyNumberFormat="1" applyFont="1" applyFill="1" applyBorder="1" applyAlignment="1">
      <alignment horizontal="center"/>
    </xf>
    <xf numFmtId="0" fontId="0" fillId="11" borderId="8" xfId="0" applyFill="1" applyBorder="1"/>
    <xf numFmtId="1" fontId="5" fillId="15" borderId="8" xfId="0" applyNumberFormat="1" applyFont="1" applyFill="1" applyBorder="1" applyAlignment="1">
      <alignment horizontal="center"/>
    </xf>
    <xf numFmtId="0" fontId="0" fillId="11" borderId="10" xfId="0" applyFont="1" applyFill="1" applyBorder="1" applyAlignment="1"/>
    <xf numFmtId="0" fontId="0" fillId="3" borderId="10" xfId="0" applyFont="1" applyFill="1" applyBorder="1" applyAlignment="1"/>
    <xf numFmtId="0" fontId="0" fillId="11" borderId="11" xfId="0" applyFont="1" applyFill="1" applyBorder="1" applyAlignment="1">
      <alignment vertical="center"/>
    </xf>
    <xf numFmtId="0" fontId="0" fillId="11" borderId="1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ng%20liste%20-%20STSCG/rang%20liste%20mu&#353;karci/Rang%20lista%20KAD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-18"/>
      <sheetName val="2018-19"/>
      <sheetName val="2019-20"/>
      <sheetName val="2020-21"/>
      <sheetName val="2021-22"/>
      <sheetName val="2022-23"/>
      <sheetName val="2023-24"/>
    </sheetNames>
    <sheetDataSet>
      <sheetData sheetId="0"/>
      <sheetData sheetId="1"/>
      <sheetData sheetId="2"/>
      <sheetData sheetId="3"/>
      <sheetData sheetId="4"/>
      <sheetData sheetId="5">
        <row r="6">
          <cell r="W6">
            <v>603.79999999999995</v>
          </cell>
        </row>
        <row r="8">
          <cell r="W8">
            <v>491.36720000000003</v>
          </cell>
        </row>
        <row r="9">
          <cell r="W9">
            <v>474.8</v>
          </cell>
        </row>
        <row r="13">
          <cell r="W13">
            <v>390.45600000000002</v>
          </cell>
        </row>
        <row r="14">
          <cell r="W14">
            <v>307</v>
          </cell>
        </row>
        <row r="15">
          <cell r="W15">
            <v>231.33199999999999</v>
          </cell>
        </row>
        <row r="16">
          <cell r="W16">
            <v>199.44</v>
          </cell>
        </row>
        <row r="18">
          <cell r="W18">
            <v>189</v>
          </cell>
        </row>
        <row r="19">
          <cell r="W19">
            <v>160</v>
          </cell>
        </row>
        <row r="20">
          <cell r="W20">
            <v>127.8</v>
          </cell>
        </row>
        <row r="21">
          <cell r="W21">
            <v>105</v>
          </cell>
        </row>
        <row r="23">
          <cell r="W23">
            <v>91.2</v>
          </cell>
        </row>
        <row r="24">
          <cell r="W24">
            <v>82</v>
          </cell>
        </row>
        <row r="25">
          <cell r="W25">
            <v>79</v>
          </cell>
        </row>
        <row r="27">
          <cell r="W27">
            <v>73.2</v>
          </cell>
        </row>
        <row r="29">
          <cell r="W29">
            <v>70</v>
          </cell>
        </row>
        <row r="30">
          <cell r="W30">
            <v>64.2</v>
          </cell>
        </row>
        <row r="32">
          <cell r="W32">
            <v>46.2</v>
          </cell>
        </row>
        <row r="33">
          <cell r="W33">
            <v>46</v>
          </cell>
        </row>
        <row r="35">
          <cell r="W35">
            <v>43</v>
          </cell>
        </row>
        <row r="36">
          <cell r="W36">
            <v>40</v>
          </cell>
        </row>
        <row r="37">
          <cell r="W37">
            <v>40</v>
          </cell>
        </row>
        <row r="38">
          <cell r="W38">
            <v>40</v>
          </cell>
        </row>
        <row r="39">
          <cell r="W39">
            <v>40</v>
          </cell>
        </row>
        <row r="40">
          <cell r="W40">
            <v>40</v>
          </cell>
        </row>
        <row r="41">
          <cell r="W41">
            <v>40</v>
          </cell>
        </row>
        <row r="42">
          <cell r="W42">
            <v>40</v>
          </cell>
        </row>
        <row r="44">
          <cell r="W44">
            <v>38</v>
          </cell>
        </row>
        <row r="46">
          <cell r="W46">
            <v>30</v>
          </cell>
        </row>
        <row r="47">
          <cell r="W47">
            <v>30</v>
          </cell>
        </row>
        <row r="48">
          <cell r="W48">
            <v>30</v>
          </cell>
        </row>
        <row r="49">
          <cell r="W49">
            <v>21.128</v>
          </cell>
        </row>
        <row r="52">
          <cell r="W52">
            <v>11</v>
          </cell>
        </row>
        <row r="53">
          <cell r="W53">
            <v>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03B2-0A3B-4FC5-BBBE-72645568C4AD}">
  <dimension ref="A1:W38"/>
  <sheetViews>
    <sheetView tabSelected="1" workbookViewId="0">
      <selection sqref="A1:W38"/>
    </sheetView>
  </sheetViews>
  <sheetFormatPr defaultRowHeight="14.5"/>
  <sheetData>
    <row r="1" spans="1:2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5" thickBo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29.5" thickBot="1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/>
      <c r="G3" s="11" t="s">
        <v>6</v>
      </c>
      <c r="H3" s="12"/>
      <c r="I3" s="13" t="s">
        <v>7</v>
      </c>
      <c r="J3" s="14"/>
      <c r="K3" s="15" t="s">
        <v>8</v>
      </c>
      <c r="L3" s="16"/>
      <c r="M3" s="17" t="s">
        <v>9</v>
      </c>
      <c r="N3" s="18"/>
      <c r="O3" s="17" t="s">
        <v>10</v>
      </c>
      <c r="P3" s="19"/>
      <c r="Q3" s="17" t="s">
        <v>11</v>
      </c>
      <c r="R3" s="19"/>
      <c r="S3" s="17" t="s">
        <v>12</v>
      </c>
      <c r="T3" s="18"/>
      <c r="U3" s="20" t="s">
        <v>13</v>
      </c>
      <c r="V3" s="20" t="s">
        <v>14</v>
      </c>
      <c r="W3" s="21" t="s">
        <v>15</v>
      </c>
    </row>
    <row r="4" spans="1:23" ht="15" thickBot="1">
      <c r="A4" s="22"/>
      <c r="B4" s="23"/>
      <c r="C4" s="23"/>
      <c r="D4" s="23"/>
      <c r="E4" s="24" t="s">
        <v>16</v>
      </c>
      <c r="F4" s="25">
        <v>0.2</v>
      </c>
      <c r="G4" s="26" t="s">
        <v>16</v>
      </c>
      <c r="H4" s="26">
        <v>0.5</v>
      </c>
      <c r="I4" s="27" t="s">
        <v>17</v>
      </c>
      <c r="J4" s="27" t="s">
        <v>16</v>
      </c>
      <c r="K4" s="28" t="s">
        <v>17</v>
      </c>
      <c r="L4" s="28" t="s">
        <v>16</v>
      </c>
      <c r="M4" s="29" t="s">
        <v>17</v>
      </c>
      <c r="N4" s="29" t="s">
        <v>16</v>
      </c>
      <c r="O4" s="29" t="s">
        <v>17</v>
      </c>
      <c r="P4" s="29" t="s">
        <v>16</v>
      </c>
      <c r="Q4" s="29" t="s">
        <v>17</v>
      </c>
      <c r="R4" s="29" t="s">
        <v>16</v>
      </c>
      <c r="S4" s="29" t="s">
        <v>17</v>
      </c>
      <c r="T4" s="29" t="s">
        <v>16</v>
      </c>
      <c r="U4" s="30" t="s">
        <v>16</v>
      </c>
      <c r="V4" s="30" t="s">
        <v>16</v>
      </c>
      <c r="W4" s="31" t="s">
        <v>16</v>
      </c>
    </row>
    <row r="5" spans="1:23" ht="15" thickBot="1">
      <c r="A5" s="32">
        <f t="shared" ref="A5:A38" si="0">A4+1</f>
        <v>1</v>
      </c>
      <c r="B5" s="33" t="s">
        <v>18</v>
      </c>
      <c r="C5" s="34" t="s">
        <v>19</v>
      </c>
      <c r="D5" s="35">
        <v>2009</v>
      </c>
      <c r="E5" s="36">
        <f>'[1]2022-23'!W6</f>
        <v>603.79999999999995</v>
      </c>
      <c r="F5" s="36">
        <f t="shared" ref="F5:F38" si="1">E5*20/100</f>
        <v>120.76</v>
      </c>
      <c r="G5" s="37"/>
      <c r="H5" s="38">
        <v>0</v>
      </c>
      <c r="I5" s="39">
        <v>1</v>
      </c>
      <c r="J5" s="40">
        <v>180</v>
      </c>
      <c r="K5" s="41"/>
      <c r="L5" s="42"/>
      <c r="M5" s="43"/>
      <c r="N5" s="44"/>
      <c r="O5" s="43" t="s">
        <v>20</v>
      </c>
      <c r="P5" s="44">
        <v>90</v>
      </c>
      <c r="Q5" s="44"/>
      <c r="R5" s="44"/>
      <c r="S5" s="43" t="s">
        <v>21</v>
      </c>
      <c r="T5" s="44">
        <v>120</v>
      </c>
      <c r="U5" s="45">
        <v>18</v>
      </c>
      <c r="V5" s="46"/>
      <c r="W5" s="47">
        <f t="shared" ref="W5:W38" si="2">F5+H5+J5+L5+P5+R5+T5+U5+V5+N5</f>
        <v>528.76</v>
      </c>
    </row>
    <row r="6" spans="1:23" ht="15" thickBot="1">
      <c r="A6" s="32">
        <f t="shared" si="0"/>
        <v>2</v>
      </c>
      <c r="B6" s="48" t="s">
        <v>22</v>
      </c>
      <c r="C6" s="49" t="s">
        <v>23</v>
      </c>
      <c r="D6" s="34">
        <v>2013</v>
      </c>
      <c r="E6" s="36">
        <f>'[1]2022-23'!W9</f>
        <v>474.8</v>
      </c>
      <c r="F6" s="36">
        <f t="shared" si="1"/>
        <v>94.96</v>
      </c>
      <c r="G6" s="50">
        <v>4</v>
      </c>
      <c r="H6" s="38">
        <f>G6*50/100</f>
        <v>2</v>
      </c>
      <c r="I6" s="39">
        <v>2</v>
      </c>
      <c r="J6" s="40">
        <v>150</v>
      </c>
      <c r="K6" s="41"/>
      <c r="L6" s="42"/>
      <c r="M6" s="44"/>
      <c r="N6" s="44"/>
      <c r="O6" s="43" t="s">
        <v>24</v>
      </c>
      <c r="P6" s="44">
        <v>180</v>
      </c>
      <c r="Q6" s="43"/>
      <c r="R6" s="44"/>
      <c r="S6" s="43"/>
      <c r="T6" s="44">
        <v>0</v>
      </c>
      <c r="U6" s="45">
        <v>15</v>
      </c>
      <c r="V6" s="46"/>
      <c r="W6" s="47">
        <f t="shared" si="2"/>
        <v>441.96</v>
      </c>
    </row>
    <row r="7" spans="1:23" ht="15" thickBot="1">
      <c r="A7" s="32">
        <f t="shared" si="0"/>
        <v>3</v>
      </c>
      <c r="B7" s="33" t="s">
        <v>25</v>
      </c>
      <c r="C7" s="34" t="s">
        <v>26</v>
      </c>
      <c r="D7" s="35">
        <v>2009</v>
      </c>
      <c r="E7" s="36">
        <f>'[1]2022-23'!W8</f>
        <v>491.36720000000003</v>
      </c>
      <c r="F7" s="36">
        <f t="shared" si="1"/>
        <v>98.273440000000008</v>
      </c>
      <c r="G7" s="50">
        <v>5</v>
      </c>
      <c r="H7" s="38">
        <f>G7*50/100</f>
        <v>2.5</v>
      </c>
      <c r="I7" s="39">
        <v>3</v>
      </c>
      <c r="J7" s="40">
        <v>125</v>
      </c>
      <c r="K7" s="41"/>
      <c r="L7" s="42"/>
      <c r="M7" s="43"/>
      <c r="N7" s="44"/>
      <c r="O7" s="43" t="s">
        <v>27</v>
      </c>
      <c r="P7" s="44">
        <v>60</v>
      </c>
      <c r="Q7" s="43"/>
      <c r="R7" s="44"/>
      <c r="S7" s="43" t="s">
        <v>27</v>
      </c>
      <c r="T7" s="44">
        <v>60</v>
      </c>
      <c r="U7" s="45">
        <v>24</v>
      </c>
      <c r="V7" s="46"/>
      <c r="W7" s="47">
        <f t="shared" si="2"/>
        <v>369.77343999999999</v>
      </c>
    </row>
    <row r="8" spans="1:23" ht="15" thickBot="1">
      <c r="A8" s="32">
        <f t="shared" si="0"/>
        <v>4</v>
      </c>
      <c r="B8" s="33" t="s">
        <v>28</v>
      </c>
      <c r="C8" s="34" t="s">
        <v>29</v>
      </c>
      <c r="D8" s="34">
        <v>2010</v>
      </c>
      <c r="E8" s="36">
        <f>'[1]2022-23'!W13</f>
        <v>390.45600000000002</v>
      </c>
      <c r="F8" s="36">
        <f t="shared" si="1"/>
        <v>78.091200000000015</v>
      </c>
      <c r="G8" s="50">
        <v>6</v>
      </c>
      <c r="H8" s="38">
        <f>G8*50/100</f>
        <v>3</v>
      </c>
      <c r="I8" s="39">
        <v>4</v>
      </c>
      <c r="J8" s="40">
        <v>110</v>
      </c>
      <c r="K8" s="41"/>
      <c r="L8" s="42"/>
      <c r="M8" s="43"/>
      <c r="N8" s="44"/>
      <c r="O8" s="43" t="s">
        <v>20</v>
      </c>
      <c r="P8" s="44">
        <v>90</v>
      </c>
      <c r="Q8" s="43"/>
      <c r="R8" s="44"/>
      <c r="S8" s="44"/>
      <c r="T8" s="44">
        <v>0</v>
      </c>
      <c r="U8" s="45">
        <v>12</v>
      </c>
      <c r="V8" s="46"/>
      <c r="W8" s="47">
        <f t="shared" si="2"/>
        <v>293.09120000000001</v>
      </c>
    </row>
    <row r="9" spans="1:23" ht="15" thickBot="1">
      <c r="A9" s="32">
        <f t="shared" si="0"/>
        <v>5</v>
      </c>
      <c r="B9" s="51" t="s">
        <v>30</v>
      </c>
      <c r="C9" s="51" t="s">
        <v>19</v>
      </c>
      <c r="D9" s="34">
        <v>2010</v>
      </c>
      <c r="E9" s="36">
        <f>'[1]2022-23'!W18</f>
        <v>189</v>
      </c>
      <c r="F9" s="36">
        <f t="shared" si="1"/>
        <v>37.799999999999997</v>
      </c>
      <c r="G9" s="50"/>
      <c r="H9" s="38">
        <f>G9*50/100</f>
        <v>0</v>
      </c>
      <c r="I9" s="39">
        <v>6</v>
      </c>
      <c r="J9" s="40">
        <v>95</v>
      </c>
      <c r="K9" s="41"/>
      <c r="L9" s="42"/>
      <c r="M9" s="43"/>
      <c r="N9" s="44"/>
      <c r="O9" s="43" t="s">
        <v>20</v>
      </c>
      <c r="P9" s="44">
        <v>90</v>
      </c>
      <c r="Q9" s="44"/>
      <c r="R9" s="44"/>
      <c r="S9" s="44" t="s">
        <v>27</v>
      </c>
      <c r="T9" s="44">
        <v>60</v>
      </c>
      <c r="U9" s="45">
        <v>6</v>
      </c>
      <c r="V9" s="46"/>
      <c r="W9" s="47">
        <f t="shared" si="2"/>
        <v>288.8</v>
      </c>
    </row>
    <row r="10" spans="1:23" ht="15" thickBot="1">
      <c r="A10" s="32">
        <f t="shared" si="0"/>
        <v>6</v>
      </c>
      <c r="B10" s="33" t="s">
        <v>31</v>
      </c>
      <c r="C10" s="34" t="s">
        <v>19</v>
      </c>
      <c r="D10" s="34">
        <v>2012</v>
      </c>
      <c r="E10" s="36">
        <f>'[1]2022-23'!W27</f>
        <v>73.2</v>
      </c>
      <c r="F10" s="36">
        <f t="shared" si="1"/>
        <v>14.64</v>
      </c>
      <c r="G10" s="37"/>
      <c r="H10" s="38">
        <f>G10*50/100</f>
        <v>0</v>
      </c>
      <c r="I10" s="39">
        <v>5</v>
      </c>
      <c r="J10" s="40">
        <v>100</v>
      </c>
      <c r="K10" s="41"/>
      <c r="L10" s="42"/>
      <c r="M10" s="44"/>
      <c r="N10" s="44"/>
      <c r="O10" s="44" t="s">
        <v>20</v>
      </c>
      <c r="P10" s="44">
        <v>90</v>
      </c>
      <c r="Q10" s="44"/>
      <c r="R10" s="44"/>
      <c r="S10" s="44" t="s">
        <v>27</v>
      </c>
      <c r="T10" s="44">
        <v>60</v>
      </c>
      <c r="U10" s="45">
        <v>6</v>
      </c>
      <c r="V10" s="46"/>
      <c r="W10" s="47">
        <f t="shared" si="2"/>
        <v>270.64</v>
      </c>
    </row>
    <row r="11" spans="1:23" ht="15" thickBot="1">
      <c r="A11" s="32">
        <f t="shared" si="0"/>
        <v>7</v>
      </c>
      <c r="B11" s="33" t="s">
        <v>32</v>
      </c>
      <c r="C11" s="34" t="s">
        <v>29</v>
      </c>
      <c r="D11" s="34">
        <v>2011</v>
      </c>
      <c r="E11" s="36">
        <f>'[1]2022-23'!W20</f>
        <v>127.8</v>
      </c>
      <c r="F11" s="36">
        <f t="shared" si="1"/>
        <v>25.56</v>
      </c>
      <c r="G11" s="37"/>
      <c r="H11" s="38">
        <v>0</v>
      </c>
      <c r="I11" s="39">
        <v>10</v>
      </c>
      <c r="J11" s="40">
        <v>75</v>
      </c>
      <c r="K11" s="41"/>
      <c r="L11" s="42"/>
      <c r="M11" s="44"/>
      <c r="N11" s="44"/>
      <c r="O11" s="43" t="s">
        <v>27</v>
      </c>
      <c r="P11" s="44">
        <v>60</v>
      </c>
      <c r="Q11" s="43"/>
      <c r="R11" s="44"/>
      <c r="S11" s="44" t="s">
        <v>20</v>
      </c>
      <c r="T11" s="44">
        <v>90</v>
      </c>
      <c r="U11" s="45">
        <v>3</v>
      </c>
      <c r="V11" s="46"/>
      <c r="W11" s="47">
        <f t="shared" si="2"/>
        <v>253.56</v>
      </c>
    </row>
    <row r="12" spans="1:23" ht="15" thickBot="1">
      <c r="A12" s="32">
        <f t="shared" si="0"/>
        <v>8</v>
      </c>
      <c r="B12" s="51" t="s">
        <v>33</v>
      </c>
      <c r="C12" s="51" t="s">
        <v>19</v>
      </c>
      <c r="D12" s="35">
        <v>2009</v>
      </c>
      <c r="E12" s="36">
        <f>'[1]2022-23'!W14</f>
        <v>307</v>
      </c>
      <c r="F12" s="36">
        <f t="shared" si="1"/>
        <v>61.4</v>
      </c>
      <c r="G12" s="50"/>
      <c r="H12" s="38">
        <f>G12*50/100</f>
        <v>0</v>
      </c>
      <c r="I12" s="39">
        <v>8</v>
      </c>
      <c r="J12" s="40">
        <v>85</v>
      </c>
      <c r="K12" s="41"/>
      <c r="L12" s="42"/>
      <c r="M12" s="44"/>
      <c r="N12" s="44"/>
      <c r="O12" s="43"/>
      <c r="P12" s="44"/>
      <c r="Q12" s="44"/>
      <c r="R12" s="44"/>
      <c r="S12" s="43" t="s">
        <v>27</v>
      </c>
      <c r="T12" s="44">
        <v>60</v>
      </c>
      <c r="U12" s="45">
        <v>0</v>
      </c>
      <c r="V12" s="46"/>
      <c r="W12" s="47">
        <f t="shared" si="2"/>
        <v>206.4</v>
      </c>
    </row>
    <row r="13" spans="1:23" ht="15" thickBot="1">
      <c r="A13" s="32">
        <f t="shared" si="0"/>
        <v>9</v>
      </c>
      <c r="B13" s="33" t="s">
        <v>34</v>
      </c>
      <c r="C13" s="34"/>
      <c r="D13" s="34"/>
      <c r="E13" s="36">
        <f>'[1]2022-23'!W29</f>
        <v>70</v>
      </c>
      <c r="F13" s="36">
        <f t="shared" si="1"/>
        <v>14</v>
      </c>
      <c r="G13" s="37"/>
      <c r="H13" s="38">
        <f>G13*50/100</f>
        <v>0</v>
      </c>
      <c r="I13" s="39">
        <v>12</v>
      </c>
      <c r="J13" s="40">
        <v>65</v>
      </c>
      <c r="K13" s="41"/>
      <c r="L13" s="42"/>
      <c r="M13" s="44"/>
      <c r="N13" s="44"/>
      <c r="O13" s="44" t="s">
        <v>27</v>
      </c>
      <c r="P13" s="44">
        <v>60</v>
      </c>
      <c r="Q13" s="44"/>
      <c r="R13" s="44"/>
      <c r="S13" s="44" t="s">
        <v>27</v>
      </c>
      <c r="T13" s="44">
        <v>60</v>
      </c>
      <c r="U13" s="45">
        <v>3</v>
      </c>
      <c r="V13" s="46"/>
      <c r="W13" s="47">
        <f t="shared" si="2"/>
        <v>202</v>
      </c>
    </row>
    <row r="14" spans="1:23" ht="15" thickBot="1">
      <c r="A14" s="32">
        <f t="shared" si="0"/>
        <v>10</v>
      </c>
      <c r="B14" s="33" t="s">
        <v>35</v>
      </c>
      <c r="C14" s="34" t="s">
        <v>36</v>
      </c>
      <c r="D14" s="35">
        <v>2009</v>
      </c>
      <c r="E14" s="36">
        <f>'[1]2022-23'!W15</f>
        <v>231.33199999999999</v>
      </c>
      <c r="F14" s="36">
        <f t="shared" si="1"/>
        <v>46.266399999999997</v>
      </c>
      <c r="G14" s="50">
        <v>5</v>
      </c>
      <c r="H14" s="38">
        <f>G14*50/100</f>
        <v>2.5</v>
      </c>
      <c r="I14" s="39">
        <v>9</v>
      </c>
      <c r="J14" s="40">
        <v>80</v>
      </c>
      <c r="K14" s="41"/>
      <c r="L14" s="42"/>
      <c r="M14" s="43"/>
      <c r="N14" s="44"/>
      <c r="O14" s="43"/>
      <c r="P14" s="44"/>
      <c r="Q14" s="44"/>
      <c r="R14" s="44"/>
      <c r="S14" s="44"/>
      <c r="T14" s="44">
        <v>0</v>
      </c>
      <c r="U14" s="45">
        <v>0</v>
      </c>
      <c r="V14" s="46"/>
      <c r="W14" s="47">
        <f t="shared" si="2"/>
        <v>128.7664</v>
      </c>
    </row>
    <row r="15" spans="1:23" ht="15" thickBot="1">
      <c r="A15" s="32">
        <f t="shared" si="0"/>
        <v>11</v>
      </c>
      <c r="B15" s="33" t="s">
        <v>37</v>
      </c>
      <c r="C15" s="34" t="s">
        <v>38</v>
      </c>
      <c r="D15" s="35">
        <v>2009</v>
      </c>
      <c r="E15" s="36">
        <f>'[1]2022-23'!W24</f>
        <v>82</v>
      </c>
      <c r="F15" s="36">
        <f t="shared" si="1"/>
        <v>16.399999999999999</v>
      </c>
      <c r="G15" s="37"/>
      <c r="H15" s="38">
        <f>G15*50/100</f>
        <v>0</v>
      </c>
      <c r="I15" s="39">
        <v>7</v>
      </c>
      <c r="J15" s="40">
        <v>90</v>
      </c>
      <c r="K15" s="41"/>
      <c r="L15" s="42"/>
      <c r="M15" s="44"/>
      <c r="N15" s="44"/>
      <c r="O15" s="44"/>
      <c r="P15" s="44"/>
      <c r="Q15" s="44"/>
      <c r="R15" s="44"/>
      <c r="S15" s="44"/>
      <c r="T15" s="44">
        <v>0</v>
      </c>
      <c r="U15" s="45">
        <v>9</v>
      </c>
      <c r="V15" s="46"/>
      <c r="W15" s="47">
        <f t="shared" si="2"/>
        <v>115.4</v>
      </c>
    </row>
    <row r="16" spans="1:23" ht="15" thickBot="1">
      <c r="A16" s="32">
        <f t="shared" si="0"/>
        <v>12</v>
      </c>
      <c r="B16" s="33" t="s">
        <v>39</v>
      </c>
      <c r="C16" s="34" t="s">
        <v>38</v>
      </c>
      <c r="D16" s="34">
        <v>2012</v>
      </c>
      <c r="E16" s="36">
        <f>'[1]2022-23'!W39</f>
        <v>40</v>
      </c>
      <c r="F16" s="36">
        <f t="shared" si="1"/>
        <v>8</v>
      </c>
      <c r="G16" s="37"/>
      <c r="H16" s="38">
        <f>G16*50/100</f>
        <v>0</v>
      </c>
      <c r="I16" s="39">
        <v>11</v>
      </c>
      <c r="J16" s="40">
        <v>70</v>
      </c>
      <c r="K16" s="41"/>
      <c r="L16" s="42"/>
      <c r="M16" s="44"/>
      <c r="N16" s="44"/>
      <c r="O16" s="44"/>
      <c r="P16" s="44"/>
      <c r="Q16" s="44"/>
      <c r="R16" s="44"/>
      <c r="S16" s="44"/>
      <c r="T16" s="44">
        <v>0</v>
      </c>
      <c r="U16" s="45">
        <v>6</v>
      </c>
      <c r="V16" s="46"/>
      <c r="W16" s="47">
        <f t="shared" si="2"/>
        <v>84</v>
      </c>
    </row>
    <row r="17" spans="1:23" ht="15" thickBot="1">
      <c r="A17" s="32">
        <f t="shared" si="0"/>
        <v>13</v>
      </c>
      <c r="B17" s="33" t="s">
        <v>40</v>
      </c>
      <c r="C17" s="34" t="s">
        <v>41</v>
      </c>
      <c r="D17" s="34">
        <v>2010</v>
      </c>
      <c r="E17" s="36">
        <f>'[1]2022-23'!W23</f>
        <v>91.2</v>
      </c>
      <c r="F17" s="36">
        <f t="shared" si="1"/>
        <v>18.239999999999998</v>
      </c>
      <c r="G17" s="50"/>
      <c r="H17" s="38">
        <v>0</v>
      </c>
      <c r="I17" s="39">
        <v>14</v>
      </c>
      <c r="J17" s="40">
        <v>55</v>
      </c>
      <c r="K17" s="41"/>
      <c r="L17" s="42"/>
      <c r="M17" s="44"/>
      <c r="N17" s="44"/>
      <c r="O17" s="43"/>
      <c r="P17" s="44"/>
      <c r="Q17" s="44"/>
      <c r="R17" s="44"/>
      <c r="S17" s="43"/>
      <c r="T17" s="44">
        <v>0</v>
      </c>
      <c r="U17" s="45">
        <v>0</v>
      </c>
      <c r="V17" s="46"/>
      <c r="W17" s="47">
        <f t="shared" si="2"/>
        <v>73.239999999999995</v>
      </c>
    </row>
    <row r="18" spans="1:23" ht="15" thickBot="1">
      <c r="A18" s="32">
        <f t="shared" si="0"/>
        <v>14</v>
      </c>
      <c r="B18" s="33" t="s">
        <v>42</v>
      </c>
      <c r="C18" s="34" t="s">
        <v>43</v>
      </c>
      <c r="D18" s="34">
        <v>2013</v>
      </c>
      <c r="E18" s="36">
        <f>'[1]2022-23'!W35</f>
        <v>43</v>
      </c>
      <c r="F18" s="36">
        <f t="shared" si="1"/>
        <v>8.6</v>
      </c>
      <c r="G18" s="37"/>
      <c r="H18" s="38">
        <f t="shared" ref="H18:H23" si="3">G18*50/100</f>
        <v>0</v>
      </c>
      <c r="I18" s="39">
        <v>13</v>
      </c>
      <c r="J18" s="40">
        <v>60</v>
      </c>
      <c r="K18" s="41"/>
      <c r="L18" s="42"/>
      <c r="M18" s="44"/>
      <c r="N18" s="44"/>
      <c r="O18" s="44"/>
      <c r="P18" s="44"/>
      <c r="Q18" s="44"/>
      <c r="R18" s="44"/>
      <c r="S18" s="44"/>
      <c r="T18" s="44">
        <v>0</v>
      </c>
      <c r="U18" s="45">
        <v>3</v>
      </c>
      <c r="V18" s="46"/>
      <c r="W18" s="47">
        <f t="shared" si="2"/>
        <v>71.599999999999994</v>
      </c>
    </row>
    <row r="19" spans="1:23" ht="15" thickBot="1">
      <c r="A19" s="32">
        <f t="shared" si="0"/>
        <v>15</v>
      </c>
      <c r="B19" s="33" t="s">
        <v>44</v>
      </c>
      <c r="C19" s="34" t="s">
        <v>29</v>
      </c>
      <c r="D19" s="34">
        <v>2011</v>
      </c>
      <c r="E19" s="36">
        <f>'[1]2022-23'!W33</f>
        <v>46</v>
      </c>
      <c r="F19" s="36">
        <f t="shared" si="1"/>
        <v>9.1999999999999993</v>
      </c>
      <c r="G19" s="37"/>
      <c r="H19" s="38">
        <f t="shared" si="3"/>
        <v>0</v>
      </c>
      <c r="I19" s="39"/>
      <c r="J19" s="40">
        <v>0</v>
      </c>
      <c r="K19" s="52"/>
      <c r="L19" s="42"/>
      <c r="M19" s="44"/>
      <c r="N19" s="44"/>
      <c r="O19" s="44" t="s">
        <v>27</v>
      </c>
      <c r="P19" s="44">
        <v>60</v>
      </c>
      <c r="Q19" s="44"/>
      <c r="R19" s="44"/>
      <c r="S19" s="44"/>
      <c r="T19" s="44">
        <v>0</v>
      </c>
      <c r="U19" s="45">
        <v>0</v>
      </c>
      <c r="V19" s="46"/>
      <c r="W19" s="47">
        <f t="shared" si="2"/>
        <v>69.2</v>
      </c>
    </row>
    <row r="20" spans="1:23" ht="15" thickBot="1">
      <c r="A20" s="32">
        <f t="shared" si="0"/>
        <v>16</v>
      </c>
      <c r="B20" s="33" t="s">
        <v>45</v>
      </c>
      <c r="C20" s="34" t="s">
        <v>36</v>
      </c>
      <c r="D20" s="34">
        <v>2011</v>
      </c>
      <c r="E20" s="36">
        <f>'[1]2022-23'!W16</f>
        <v>199.44</v>
      </c>
      <c r="F20" s="36">
        <f t="shared" si="1"/>
        <v>39.888000000000005</v>
      </c>
      <c r="G20" s="50"/>
      <c r="H20" s="38">
        <f t="shared" si="3"/>
        <v>0</v>
      </c>
      <c r="I20" s="39"/>
      <c r="J20" s="40">
        <v>0</v>
      </c>
      <c r="K20" s="41"/>
      <c r="L20" s="42"/>
      <c r="M20" s="43"/>
      <c r="N20" s="44"/>
      <c r="O20" s="43"/>
      <c r="P20" s="44"/>
      <c r="Q20" s="44"/>
      <c r="R20" s="44"/>
      <c r="S20" s="44"/>
      <c r="T20" s="44">
        <v>0</v>
      </c>
      <c r="U20" s="45">
        <v>0</v>
      </c>
      <c r="V20" s="46"/>
      <c r="W20" s="47">
        <f t="shared" si="2"/>
        <v>39.888000000000005</v>
      </c>
    </row>
    <row r="21" spans="1:23" ht="15" thickBot="1">
      <c r="A21" s="32">
        <f t="shared" si="0"/>
        <v>17</v>
      </c>
      <c r="B21" s="33" t="s">
        <v>46</v>
      </c>
      <c r="C21" s="34" t="s">
        <v>26</v>
      </c>
      <c r="D21" s="34">
        <v>2011</v>
      </c>
      <c r="E21" s="36">
        <f>'[1]2022-23'!W19</f>
        <v>160</v>
      </c>
      <c r="F21" s="36">
        <f t="shared" si="1"/>
        <v>32</v>
      </c>
      <c r="G21" s="50"/>
      <c r="H21" s="38">
        <f t="shared" si="3"/>
        <v>0</v>
      </c>
      <c r="I21" s="39"/>
      <c r="J21" s="40">
        <v>0</v>
      </c>
      <c r="K21" s="52"/>
      <c r="L21" s="42"/>
      <c r="M21" s="43"/>
      <c r="N21" s="44"/>
      <c r="O21" s="43"/>
      <c r="P21" s="44"/>
      <c r="Q21" s="44"/>
      <c r="R21" s="44"/>
      <c r="S21" s="43"/>
      <c r="T21" s="44">
        <v>0</v>
      </c>
      <c r="U21" s="45">
        <v>0</v>
      </c>
      <c r="V21" s="46"/>
      <c r="W21" s="47">
        <f t="shared" si="2"/>
        <v>32</v>
      </c>
    </row>
    <row r="22" spans="1:23" ht="15" thickBot="1">
      <c r="A22" s="32">
        <f t="shared" si="0"/>
        <v>18</v>
      </c>
      <c r="B22" s="33" t="s">
        <v>47</v>
      </c>
      <c r="C22" s="34" t="s">
        <v>26</v>
      </c>
      <c r="D22" s="53">
        <v>2010</v>
      </c>
      <c r="E22" s="36">
        <f>'[1]2022-23'!W21</f>
        <v>105</v>
      </c>
      <c r="F22" s="36">
        <f t="shared" si="1"/>
        <v>21</v>
      </c>
      <c r="G22" s="50"/>
      <c r="H22" s="38">
        <f t="shared" si="3"/>
        <v>0</v>
      </c>
      <c r="I22" s="39"/>
      <c r="J22" s="40">
        <v>0</v>
      </c>
      <c r="K22" s="52"/>
      <c r="L22" s="42"/>
      <c r="M22" s="43"/>
      <c r="N22" s="44"/>
      <c r="O22" s="43"/>
      <c r="P22" s="44"/>
      <c r="Q22" s="44"/>
      <c r="R22" s="44"/>
      <c r="S22" s="44"/>
      <c r="T22" s="44">
        <v>0</v>
      </c>
      <c r="U22" s="45">
        <v>0</v>
      </c>
      <c r="V22" s="46"/>
      <c r="W22" s="47">
        <f t="shared" si="2"/>
        <v>21</v>
      </c>
    </row>
    <row r="23" spans="1:23" ht="15" thickBot="1">
      <c r="A23" s="32">
        <f t="shared" si="0"/>
        <v>19</v>
      </c>
      <c r="B23" s="33" t="s">
        <v>48</v>
      </c>
      <c r="C23" s="34" t="s">
        <v>38</v>
      </c>
      <c r="D23" s="54">
        <v>2009</v>
      </c>
      <c r="E23" s="36">
        <f>'[1]2022-23'!W25</f>
        <v>79</v>
      </c>
      <c r="F23" s="36">
        <f t="shared" si="1"/>
        <v>15.8</v>
      </c>
      <c r="G23" s="37"/>
      <c r="H23" s="38">
        <f t="shared" si="3"/>
        <v>0</v>
      </c>
      <c r="I23" s="39"/>
      <c r="J23" s="40">
        <v>0</v>
      </c>
      <c r="K23" s="41"/>
      <c r="L23" s="42"/>
      <c r="M23" s="44"/>
      <c r="N23" s="44"/>
      <c r="O23" s="44"/>
      <c r="P23" s="44"/>
      <c r="Q23" s="44"/>
      <c r="R23" s="44"/>
      <c r="S23" s="44"/>
      <c r="T23" s="44">
        <v>0</v>
      </c>
      <c r="U23" s="45">
        <v>0</v>
      </c>
      <c r="V23" s="46"/>
      <c r="W23" s="47">
        <f t="shared" si="2"/>
        <v>15.8</v>
      </c>
    </row>
    <row r="24" spans="1:23" ht="15" thickBot="1">
      <c r="A24" s="32">
        <f t="shared" si="0"/>
        <v>20</v>
      </c>
      <c r="B24" s="33" t="s">
        <v>49</v>
      </c>
      <c r="C24" s="34" t="s">
        <v>41</v>
      </c>
      <c r="D24" s="53">
        <v>2011</v>
      </c>
      <c r="E24" s="36">
        <f>'[1]2022-23'!W30</f>
        <v>64.2</v>
      </c>
      <c r="F24" s="36">
        <f t="shared" si="1"/>
        <v>12.84</v>
      </c>
      <c r="G24" s="50"/>
      <c r="H24" s="38">
        <v>0</v>
      </c>
      <c r="I24" s="39"/>
      <c r="J24" s="40">
        <v>0</v>
      </c>
      <c r="K24" s="41"/>
      <c r="L24" s="42"/>
      <c r="M24" s="44"/>
      <c r="N24" s="44"/>
      <c r="O24" s="43"/>
      <c r="P24" s="44"/>
      <c r="Q24" s="44"/>
      <c r="R24" s="44"/>
      <c r="S24" s="43"/>
      <c r="T24" s="44">
        <v>0</v>
      </c>
      <c r="U24" s="45">
        <v>0</v>
      </c>
      <c r="V24" s="46"/>
      <c r="W24" s="47">
        <f t="shared" si="2"/>
        <v>12.84</v>
      </c>
    </row>
    <row r="25" spans="1:23" ht="15" thickBot="1">
      <c r="A25" s="32">
        <f t="shared" si="0"/>
        <v>21</v>
      </c>
      <c r="B25" s="33" t="s">
        <v>50</v>
      </c>
      <c r="C25" s="34" t="s">
        <v>29</v>
      </c>
      <c r="D25" s="53">
        <v>2011</v>
      </c>
      <c r="E25" s="36">
        <f>'[1]2022-23'!W48</f>
        <v>30</v>
      </c>
      <c r="F25" s="36">
        <f t="shared" si="1"/>
        <v>6</v>
      </c>
      <c r="G25" s="37"/>
      <c r="H25" s="38">
        <f>G25*50/100</f>
        <v>0</v>
      </c>
      <c r="I25" s="39"/>
      <c r="J25" s="40">
        <v>0</v>
      </c>
      <c r="K25" s="41"/>
      <c r="L25" s="42"/>
      <c r="M25" s="44"/>
      <c r="N25" s="44"/>
      <c r="O25" s="44"/>
      <c r="P25" s="44">
        <v>3</v>
      </c>
      <c r="Q25" s="43"/>
      <c r="R25" s="44"/>
      <c r="S25" s="44"/>
      <c r="T25" s="44">
        <v>3</v>
      </c>
      <c r="U25" s="45">
        <v>0</v>
      </c>
      <c r="V25" s="46"/>
      <c r="W25" s="47">
        <f t="shared" si="2"/>
        <v>12</v>
      </c>
    </row>
    <row r="26" spans="1:23" ht="15" thickBot="1">
      <c r="A26" s="32">
        <f t="shared" si="0"/>
        <v>22</v>
      </c>
      <c r="B26" s="33" t="s">
        <v>51</v>
      </c>
      <c r="C26" s="34" t="s">
        <v>38</v>
      </c>
      <c r="D26" s="53">
        <v>2010</v>
      </c>
      <c r="E26" s="36">
        <f>'[1]2022-23'!W36</f>
        <v>40</v>
      </c>
      <c r="F26" s="36">
        <f t="shared" si="1"/>
        <v>8</v>
      </c>
      <c r="G26" s="37"/>
      <c r="H26" s="38">
        <f>G26*50/100</f>
        <v>0</v>
      </c>
      <c r="I26" s="39"/>
      <c r="J26" s="40">
        <v>0</v>
      </c>
      <c r="K26" s="41"/>
      <c r="L26" s="42"/>
      <c r="M26" s="44"/>
      <c r="N26" s="44"/>
      <c r="O26" s="44"/>
      <c r="P26" s="44"/>
      <c r="Q26" s="44"/>
      <c r="R26" s="44"/>
      <c r="S26" s="44"/>
      <c r="T26" s="44">
        <v>0</v>
      </c>
      <c r="U26" s="45">
        <v>3</v>
      </c>
      <c r="V26" s="46"/>
      <c r="W26" s="47">
        <f t="shared" si="2"/>
        <v>11</v>
      </c>
    </row>
    <row r="27" spans="1:23" ht="15" thickBot="1">
      <c r="A27" s="32">
        <f t="shared" si="0"/>
        <v>23</v>
      </c>
      <c r="B27" s="55" t="s">
        <v>52</v>
      </c>
      <c r="C27" s="56" t="s">
        <v>41</v>
      </c>
      <c r="D27" s="35">
        <v>2009</v>
      </c>
      <c r="E27" s="36">
        <f>'[1]2022-23'!W32</f>
        <v>46.2</v>
      </c>
      <c r="F27" s="36">
        <f t="shared" si="1"/>
        <v>9.24</v>
      </c>
      <c r="G27" s="50"/>
      <c r="H27" s="38">
        <v>0</v>
      </c>
      <c r="I27" s="39"/>
      <c r="J27" s="40">
        <v>0</v>
      </c>
      <c r="K27" s="41"/>
      <c r="L27" s="42"/>
      <c r="M27" s="44"/>
      <c r="N27" s="44"/>
      <c r="O27" s="43"/>
      <c r="P27" s="44"/>
      <c r="Q27" s="44"/>
      <c r="R27" s="44"/>
      <c r="S27" s="43"/>
      <c r="T27" s="44">
        <v>0</v>
      </c>
      <c r="U27" s="45">
        <v>0</v>
      </c>
      <c r="V27" s="46"/>
      <c r="W27" s="47">
        <f t="shared" si="2"/>
        <v>9.24</v>
      </c>
    </row>
    <row r="28" spans="1:23" ht="15" thickBot="1">
      <c r="A28" s="32">
        <f t="shared" si="0"/>
        <v>24</v>
      </c>
      <c r="B28" s="51" t="s">
        <v>53</v>
      </c>
      <c r="C28" s="51" t="s">
        <v>19</v>
      </c>
      <c r="D28" s="34">
        <v>2013</v>
      </c>
      <c r="E28" s="36">
        <f>'[1]2022-23'!W52</f>
        <v>11</v>
      </c>
      <c r="F28" s="36">
        <f t="shared" si="1"/>
        <v>2.2000000000000002</v>
      </c>
      <c r="G28" s="37"/>
      <c r="H28" s="38">
        <f t="shared" ref="H28:H34" si="4">G28*50/100</f>
        <v>0</v>
      </c>
      <c r="I28" s="39"/>
      <c r="J28" s="40">
        <v>0</v>
      </c>
      <c r="K28" s="41"/>
      <c r="L28" s="42"/>
      <c r="M28" s="44"/>
      <c r="N28" s="44"/>
      <c r="O28" s="43"/>
      <c r="P28" s="44"/>
      <c r="Q28" s="44"/>
      <c r="R28" s="44"/>
      <c r="S28" s="44"/>
      <c r="T28" s="44">
        <v>0</v>
      </c>
      <c r="U28" s="45">
        <v>6</v>
      </c>
      <c r="V28" s="46"/>
      <c r="W28" s="47">
        <f t="shared" si="2"/>
        <v>8.1999999999999993</v>
      </c>
    </row>
    <row r="29" spans="1:23" ht="15" thickBot="1">
      <c r="A29" s="32">
        <f t="shared" si="0"/>
        <v>25</v>
      </c>
      <c r="B29" s="33" t="s">
        <v>54</v>
      </c>
      <c r="C29" s="34"/>
      <c r="D29" s="34"/>
      <c r="E29" s="36">
        <f>'[1]2022-23'!W37</f>
        <v>40</v>
      </c>
      <c r="F29" s="36">
        <f t="shared" si="1"/>
        <v>8</v>
      </c>
      <c r="G29" s="37"/>
      <c r="H29" s="38">
        <f t="shared" si="4"/>
        <v>0</v>
      </c>
      <c r="I29" s="39"/>
      <c r="J29" s="40">
        <v>0</v>
      </c>
      <c r="K29" s="41"/>
      <c r="L29" s="42"/>
      <c r="M29" s="44"/>
      <c r="N29" s="44"/>
      <c r="O29" s="44"/>
      <c r="P29" s="44"/>
      <c r="Q29" s="44"/>
      <c r="R29" s="44"/>
      <c r="S29" s="44"/>
      <c r="T29" s="44">
        <v>0</v>
      </c>
      <c r="U29" s="45">
        <v>0</v>
      </c>
      <c r="V29" s="46"/>
      <c r="W29" s="47">
        <f t="shared" si="2"/>
        <v>8</v>
      </c>
    </row>
    <row r="30" spans="1:23" ht="15" thickBot="1">
      <c r="A30" s="32">
        <f t="shared" si="0"/>
        <v>26</v>
      </c>
      <c r="B30" s="33" t="s">
        <v>55</v>
      </c>
      <c r="C30" s="34" t="s">
        <v>38</v>
      </c>
      <c r="D30" s="34">
        <v>2011</v>
      </c>
      <c r="E30" s="36">
        <f>'[1]2022-23'!W38</f>
        <v>40</v>
      </c>
      <c r="F30" s="36">
        <f t="shared" si="1"/>
        <v>8</v>
      </c>
      <c r="G30" s="37"/>
      <c r="H30" s="38">
        <f t="shared" si="4"/>
        <v>0</v>
      </c>
      <c r="I30" s="39"/>
      <c r="J30" s="40">
        <v>0</v>
      </c>
      <c r="K30" s="41"/>
      <c r="L30" s="42"/>
      <c r="M30" s="44"/>
      <c r="N30" s="44"/>
      <c r="O30" s="44"/>
      <c r="P30" s="44"/>
      <c r="Q30" s="44"/>
      <c r="R30" s="44"/>
      <c r="S30" s="44"/>
      <c r="T30" s="44">
        <v>0</v>
      </c>
      <c r="U30" s="45">
        <v>0</v>
      </c>
      <c r="V30" s="46"/>
      <c r="W30" s="47">
        <f t="shared" si="2"/>
        <v>8</v>
      </c>
    </row>
    <row r="31" spans="1:23" ht="15" thickBot="1">
      <c r="A31" s="32">
        <f t="shared" si="0"/>
        <v>27</v>
      </c>
      <c r="B31" s="33" t="s">
        <v>56</v>
      </c>
      <c r="C31" s="34" t="s">
        <v>38</v>
      </c>
      <c r="D31" s="34">
        <v>2012</v>
      </c>
      <c r="E31" s="36">
        <f>'[1]2022-23'!W40</f>
        <v>40</v>
      </c>
      <c r="F31" s="36">
        <f t="shared" si="1"/>
        <v>8</v>
      </c>
      <c r="G31" s="37"/>
      <c r="H31" s="38">
        <f t="shared" si="4"/>
        <v>0</v>
      </c>
      <c r="I31" s="39"/>
      <c r="J31" s="40">
        <v>0</v>
      </c>
      <c r="K31" s="41"/>
      <c r="L31" s="42"/>
      <c r="M31" s="44"/>
      <c r="N31" s="44"/>
      <c r="O31" s="44"/>
      <c r="P31" s="44"/>
      <c r="Q31" s="44"/>
      <c r="R31" s="44"/>
      <c r="S31" s="44"/>
      <c r="T31" s="44">
        <v>0</v>
      </c>
      <c r="U31" s="45">
        <v>0</v>
      </c>
      <c r="V31" s="46"/>
      <c r="W31" s="47">
        <f t="shared" si="2"/>
        <v>8</v>
      </c>
    </row>
    <row r="32" spans="1:23" ht="15" thickBot="1">
      <c r="A32" s="32">
        <f t="shared" si="0"/>
        <v>28</v>
      </c>
      <c r="B32" s="33" t="s">
        <v>57</v>
      </c>
      <c r="C32" s="34" t="s">
        <v>38</v>
      </c>
      <c r="D32" s="34">
        <v>2012</v>
      </c>
      <c r="E32" s="36">
        <f>'[1]2022-23'!W41</f>
        <v>40</v>
      </c>
      <c r="F32" s="36">
        <f t="shared" si="1"/>
        <v>8</v>
      </c>
      <c r="G32" s="37"/>
      <c r="H32" s="38">
        <f t="shared" si="4"/>
        <v>0</v>
      </c>
      <c r="I32" s="39"/>
      <c r="J32" s="40">
        <v>0</v>
      </c>
      <c r="K32" s="41"/>
      <c r="L32" s="42"/>
      <c r="M32" s="44"/>
      <c r="N32" s="44"/>
      <c r="O32" s="44"/>
      <c r="P32" s="44"/>
      <c r="Q32" s="44"/>
      <c r="R32" s="44"/>
      <c r="S32" s="44"/>
      <c r="T32" s="44">
        <v>0</v>
      </c>
      <c r="U32" s="45">
        <v>0</v>
      </c>
      <c r="V32" s="46"/>
      <c r="W32" s="47">
        <f t="shared" si="2"/>
        <v>8</v>
      </c>
    </row>
    <row r="33" spans="1:23" ht="15" thickBot="1">
      <c r="A33" s="32">
        <f t="shared" si="0"/>
        <v>29</v>
      </c>
      <c r="B33" s="33" t="s">
        <v>58</v>
      </c>
      <c r="C33" s="34" t="s">
        <v>43</v>
      </c>
      <c r="D33" s="34">
        <v>2013</v>
      </c>
      <c r="E33" s="36">
        <f>'[1]2022-23'!W42</f>
        <v>40</v>
      </c>
      <c r="F33" s="36">
        <f t="shared" si="1"/>
        <v>8</v>
      </c>
      <c r="G33" s="37"/>
      <c r="H33" s="38">
        <f t="shared" si="4"/>
        <v>0</v>
      </c>
      <c r="I33" s="39"/>
      <c r="J33" s="40">
        <v>0</v>
      </c>
      <c r="K33" s="41"/>
      <c r="L33" s="42"/>
      <c r="M33" s="44"/>
      <c r="N33" s="44"/>
      <c r="O33" s="44"/>
      <c r="P33" s="44"/>
      <c r="Q33" s="44"/>
      <c r="R33" s="44"/>
      <c r="S33" s="44"/>
      <c r="T33" s="44">
        <v>0</v>
      </c>
      <c r="U33" s="45">
        <v>0</v>
      </c>
      <c r="V33" s="46"/>
      <c r="W33" s="47">
        <f t="shared" si="2"/>
        <v>8</v>
      </c>
    </row>
    <row r="34" spans="1:23" ht="15" thickBot="1">
      <c r="A34" s="32">
        <f t="shared" si="0"/>
        <v>30</v>
      </c>
      <c r="B34" s="51" t="s">
        <v>59</v>
      </c>
      <c r="C34" s="34" t="s">
        <v>41</v>
      </c>
      <c r="D34" s="34">
        <v>2010</v>
      </c>
      <c r="E34" s="36">
        <f>'[1]2022-23'!W44</f>
        <v>38</v>
      </c>
      <c r="F34" s="36">
        <f t="shared" si="1"/>
        <v>7.6</v>
      </c>
      <c r="G34" s="37"/>
      <c r="H34" s="38">
        <f t="shared" si="4"/>
        <v>0</v>
      </c>
      <c r="I34" s="39"/>
      <c r="J34" s="40">
        <v>0</v>
      </c>
      <c r="K34" s="41"/>
      <c r="L34" s="42"/>
      <c r="M34" s="44"/>
      <c r="N34" s="44"/>
      <c r="O34" s="44"/>
      <c r="P34" s="44"/>
      <c r="Q34" s="44"/>
      <c r="R34" s="44"/>
      <c r="S34" s="43"/>
      <c r="T34" s="44">
        <v>0</v>
      </c>
      <c r="U34" s="45">
        <v>0</v>
      </c>
      <c r="V34" s="46"/>
      <c r="W34" s="47">
        <f t="shared" si="2"/>
        <v>7.6</v>
      </c>
    </row>
    <row r="35" spans="1:23" ht="15" thickBot="1">
      <c r="A35" s="32">
        <f t="shared" si="0"/>
        <v>31</v>
      </c>
      <c r="B35" s="33" t="s">
        <v>60</v>
      </c>
      <c r="C35" s="34" t="s">
        <v>36</v>
      </c>
      <c r="D35" s="34">
        <v>2011</v>
      </c>
      <c r="E35" s="36">
        <f>'[1]2022-23'!W46</f>
        <v>30</v>
      </c>
      <c r="F35" s="36">
        <f t="shared" si="1"/>
        <v>6</v>
      </c>
      <c r="G35" s="50"/>
      <c r="H35" s="38">
        <v>0</v>
      </c>
      <c r="I35" s="39"/>
      <c r="J35" s="40">
        <v>0</v>
      </c>
      <c r="K35" s="52"/>
      <c r="L35" s="42"/>
      <c r="M35" s="43"/>
      <c r="N35" s="44"/>
      <c r="O35" s="44"/>
      <c r="P35" s="44"/>
      <c r="Q35" s="44"/>
      <c r="R35" s="44"/>
      <c r="S35" s="44"/>
      <c r="T35" s="44">
        <v>0</v>
      </c>
      <c r="U35" s="45">
        <v>0</v>
      </c>
      <c r="V35" s="46"/>
      <c r="W35" s="47">
        <f t="shared" si="2"/>
        <v>6</v>
      </c>
    </row>
    <row r="36" spans="1:23" ht="15" thickBot="1">
      <c r="A36" s="32">
        <f t="shared" si="0"/>
        <v>32</v>
      </c>
      <c r="B36" s="33" t="s">
        <v>61</v>
      </c>
      <c r="C36" s="34" t="s">
        <v>26</v>
      </c>
      <c r="D36" s="34">
        <v>2010</v>
      </c>
      <c r="E36" s="36">
        <f>'[1]2022-23'!W47</f>
        <v>30</v>
      </c>
      <c r="F36" s="36">
        <f t="shared" si="1"/>
        <v>6</v>
      </c>
      <c r="G36" s="50"/>
      <c r="H36" s="38">
        <v>0</v>
      </c>
      <c r="I36" s="39"/>
      <c r="J36" s="40">
        <v>0</v>
      </c>
      <c r="K36" s="52"/>
      <c r="L36" s="42"/>
      <c r="M36" s="43"/>
      <c r="N36" s="44"/>
      <c r="O36" s="44"/>
      <c r="P36" s="44"/>
      <c r="Q36" s="44"/>
      <c r="R36" s="44"/>
      <c r="S36" s="44"/>
      <c r="T36" s="44">
        <v>0</v>
      </c>
      <c r="U36" s="45">
        <v>0</v>
      </c>
      <c r="V36" s="46"/>
      <c r="W36" s="47">
        <f t="shared" si="2"/>
        <v>6</v>
      </c>
    </row>
    <row r="37" spans="1:23" ht="15" thickBot="1">
      <c r="A37" s="32">
        <f t="shared" si="0"/>
        <v>33</v>
      </c>
      <c r="B37" s="33" t="s">
        <v>62</v>
      </c>
      <c r="C37" s="34" t="s">
        <v>36</v>
      </c>
      <c r="D37" s="35">
        <v>2009</v>
      </c>
      <c r="E37" s="36">
        <f>'[1]2022-23'!W49</f>
        <v>21.128</v>
      </c>
      <c r="F37" s="36">
        <f t="shared" si="1"/>
        <v>4.2256</v>
      </c>
      <c r="G37" s="50"/>
      <c r="H37" s="38">
        <f>G37*50/100</f>
        <v>0</v>
      </c>
      <c r="I37" s="39"/>
      <c r="J37" s="40">
        <v>0</v>
      </c>
      <c r="K37" s="41"/>
      <c r="L37" s="42"/>
      <c r="M37" s="44"/>
      <c r="N37" s="44"/>
      <c r="O37" s="43"/>
      <c r="P37" s="44"/>
      <c r="Q37" s="44"/>
      <c r="R37" s="44"/>
      <c r="S37" s="44"/>
      <c r="T37" s="44">
        <v>0</v>
      </c>
      <c r="U37" s="45">
        <v>0</v>
      </c>
      <c r="V37" s="46"/>
      <c r="W37" s="47">
        <f t="shared" si="2"/>
        <v>4.2256</v>
      </c>
    </row>
    <row r="38" spans="1:23" ht="15" thickBot="1">
      <c r="A38" s="32">
        <f t="shared" si="0"/>
        <v>34</v>
      </c>
      <c r="B38" s="33" t="s">
        <v>63</v>
      </c>
      <c r="C38" s="34" t="s">
        <v>38</v>
      </c>
      <c r="D38" s="34"/>
      <c r="E38" s="36">
        <f>'[1]2022-23'!W53</f>
        <v>3</v>
      </c>
      <c r="F38" s="36">
        <f t="shared" si="1"/>
        <v>0.6</v>
      </c>
      <c r="G38" s="37"/>
      <c r="H38" s="38">
        <f>G38*50/100</f>
        <v>0</v>
      </c>
      <c r="I38" s="39"/>
      <c r="J38" s="40">
        <v>0</v>
      </c>
      <c r="K38" s="52"/>
      <c r="L38" s="42"/>
      <c r="M38" s="44"/>
      <c r="N38" s="44"/>
      <c r="O38" s="44"/>
      <c r="P38" s="44"/>
      <c r="Q38" s="44"/>
      <c r="R38" s="44"/>
      <c r="S38" s="44"/>
      <c r="T38" s="44">
        <v>0</v>
      </c>
      <c r="U38" s="45">
        <v>0</v>
      </c>
      <c r="V38" s="46"/>
      <c r="W38" s="47">
        <f t="shared" si="2"/>
        <v>0.6</v>
      </c>
    </row>
  </sheetData>
  <mergeCells count="13">
    <mergeCell ref="O3:P3"/>
    <mergeCell ref="Q3:R3"/>
    <mergeCell ref="S3:T3"/>
    <mergeCell ref="A1:W2"/>
    <mergeCell ref="A3:A4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2024-02-11T11:42:09Z</dcterms:created>
  <dcterms:modified xsi:type="dcterms:W3CDTF">2024-02-11T11:42:51Z</dcterms:modified>
</cp:coreProperties>
</file>