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\"/>
    </mc:Choice>
  </mc:AlternateContent>
  <xr:revisionPtr revIDLastSave="0" documentId="8_{6BDB8194-87DD-47A3-962D-ACA983538D07}" xr6:coauthVersionLast="37" xr6:coauthVersionMax="37" xr10:uidLastSave="{00000000-0000-0000-0000-000000000000}"/>
  <bookViews>
    <workbookView xWindow="0" yWindow="0" windowWidth="19200" windowHeight="6940" xr2:uid="{473C96EF-4BCC-410C-987D-31EF4A082108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D35" i="1"/>
  <c r="E35" i="1" s="1"/>
  <c r="V35" i="1" s="1"/>
  <c r="G34" i="1"/>
  <c r="E34" i="1"/>
  <c r="V34" i="1" s="1"/>
  <c r="D34" i="1"/>
  <c r="G33" i="1"/>
  <c r="V33" i="1" s="1"/>
  <c r="E33" i="1"/>
  <c r="D33" i="1"/>
  <c r="G32" i="1"/>
  <c r="D32" i="1"/>
  <c r="E32" i="1" s="1"/>
  <c r="V32" i="1" s="1"/>
  <c r="G31" i="1"/>
  <c r="D31" i="1"/>
  <c r="E31" i="1" s="1"/>
  <c r="V31" i="1" s="1"/>
  <c r="G30" i="1"/>
  <c r="E30" i="1"/>
  <c r="V30" i="1" s="1"/>
  <c r="D30" i="1"/>
  <c r="G29" i="1"/>
  <c r="V29" i="1" s="1"/>
  <c r="E29" i="1"/>
  <c r="D29" i="1"/>
  <c r="G28" i="1"/>
  <c r="D28" i="1"/>
  <c r="E28" i="1" s="1"/>
  <c r="V28" i="1" s="1"/>
  <c r="G27" i="1"/>
  <c r="D27" i="1"/>
  <c r="E27" i="1" s="1"/>
  <c r="V27" i="1" s="1"/>
  <c r="G26" i="1"/>
  <c r="E26" i="1"/>
  <c r="V26" i="1" s="1"/>
  <c r="D26" i="1"/>
  <c r="G25" i="1"/>
  <c r="V25" i="1" s="1"/>
  <c r="E25" i="1"/>
  <c r="D25" i="1"/>
  <c r="G24" i="1"/>
  <c r="D24" i="1"/>
  <c r="E24" i="1" s="1"/>
  <c r="V24" i="1" s="1"/>
  <c r="G23" i="1"/>
  <c r="D23" i="1"/>
  <c r="E23" i="1" s="1"/>
  <c r="V23" i="1" s="1"/>
  <c r="G22" i="1"/>
  <c r="E22" i="1"/>
  <c r="V22" i="1" s="1"/>
  <c r="D22" i="1"/>
  <c r="G21" i="1"/>
  <c r="V21" i="1" s="1"/>
  <c r="E21" i="1"/>
  <c r="D21" i="1"/>
  <c r="G20" i="1"/>
  <c r="D20" i="1"/>
  <c r="E20" i="1" s="1"/>
  <c r="V20" i="1" s="1"/>
  <c r="G19" i="1"/>
  <c r="D19" i="1"/>
  <c r="E19" i="1" s="1"/>
  <c r="V19" i="1" s="1"/>
  <c r="G18" i="1"/>
  <c r="E18" i="1"/>
  <c r="V18" i="1" s="1"/>
  <c r="D18" i="1"/>
  <c r="G17" i="1"/>
  <c r="V17" i="1" s="1"/>
  <c r="E17" i="1"/>
  <c r="D17" i="1"/>
  <c r="G16" i="1"/>
  <c r="D16" i="1"/>
  <c r="E16" i="1" s="1"/>
  <c r="V16" i="1" s="1"/>
  <c r="G15" i="1"/>
  <c r="D15" i="1"/>
  <c r="E15" i="1" s="1"/>
  <c r="V15" i="1" s="1"/>
  <c r="G14" i="1"/>
  <c r="E14" i="1"/>
  <c r="V14" i="1" s="1"/>
  <c r="D14" i="1"/>
  <c r="G13" i="1"/>
  <c r="V13" i="1" s="1"/>
  <c r="E13" i="1"/>
  <c r="D13" i="1"/>
  <c r="G12" i="1"/>
  <c r="D12" i="1"/>
  <c r="E12" i="1" s="1"/>
  <c r="V12" i="1" s="1"/>
  <c r="G11" i="1"/>
  <c r="D11" i="1"/>
  <c r="E11" i="1" s="1"/>
  <c r="V11" i="1" s="1"/>
  <c r="G10" i="1"/>
  <c r="E10" i="1"/>
  <c r="V10" i="1" s="1"/>
  <c r="D10" i="1"/>
  <c r="G9" i="1"/>
  <c r="V9" i="1" s="1"/>
  <c r="E9" i="1"/>
  <c r="D9" i="1"/>
  <c r="G8" i="1"/>
  <c r="D8" i="1"/>
  <c r="E8" i="1" s="1"/>
  <c r="V8" i="1" s="1"/>
  <c r="G7" i="1"/>
  <c r="D7" i="1"/>
  <c r="E7" i="1" s="1"/>
  <c r="V7" i="1" s="1"/>
  <c r="G6" i="1"/>
  <c r="E6" i="1"/>
  <c r="V6" i="1" s="1"/>
  <c r="D6" i="1"/>
  <c r="G5" i="1"/>
  <c r="V5" i="1" s="1"/>
  <c r="E5" i="1"/>
  <c r="D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<sst xmlns="http://schemas.openxmlformats.org/spreadsheetml/2006/main" count="98" uniqueCount="62">
  <si>
    <t>RANG LISTA ZA SENIORKE - SEZONA 2023/24</t>
  </si>
  <si>
    <t>Rang</t>
  </si>
  <si>
    <t>Prezime i Ime</t>
  </si>
  <si>
    <t>Klub</t>
  </si>
  <si>
    <t>PRENESENI
prethodna
sezona</t>
    <phoneticPr fontId="0" type="noConversion"/>
  </si>
  <si>
    <t>PRENESENI
svetska 
rang lista</t>
    <phoneticPr fontId="0" type="noConversion"/>
  </si>
  <si>
    <t>TOP</t>
    <phoneticPr fontId="0" type="noConversion"/>
  </si>
  <si>
    <t>DPŠ</t>
  </si>
  <si>
    <t>Memorijalni turnir Nikica-Keli Vujadinović Berane</t>
  </si>
  <si>
    <t>Prolećni
HN Open</t>
  </si>
  <si>
    <t>ProfitAPP Podgorica Open</t>
  </si>
  <si>
    <t>LIGA I
turnus</t>
    <phoneticPr fontId="0" type="noConversion"/>
  </si>
  <si>
    <t>LIGA II 
turnus</t>
    <phoneticPr fontId="0" type="noConversion"/>
  </si>
  <si>
    <t>UKUPNO</t>
  </si>
  <si>
    <t>Bod</t>
  </si>
  <si>
    <t>Bod</t>
    <phoneticPr fontId="0" type="noConversion"/>
  </si>
  <si>
    <t>Plas</t>
  </si>
  <si>
    <t>Šebek Kristina</t>
  </si>
  <si>
    <t>Budućnost</t>
  </si>
  <si>
    <t>5.-8.</t>
  </si>
  <si>
    <t>Anastasija Vujovic</t>
  </si>
  <si>
    <t>Budim</t>
  </si>
  <si>
    <t>3</t>
  </si>
  <si>
    <t>Suzana Milošević</t>
  </si>
  <si>
    <t>2</t>
  </si>
  <si>
    <t>Ivona Petrić</t>
  </si>
  <si>
    <t>Maksimović Nikolina</t>
  </si>
  <si>
    <t>Božović Kalina</t>
  </si>
  <si>
    <t>Simona Perović</t>
  </si>
  <si>
    <t>Novi</t>
    <phoneticPr fontId="0" type="noConversion"/>
  </si>
  <si>
    <t>Snežana Ćulafić</t>
  </si>
  <si>
    <t>Bajović Anja</t>
  </si>
  <si>
    <t>Gorštak</t>
  </si>
  <si>
    <t>Vlahović Dunja</t>
  </si>
  <si>
    <t>Čukić Milica</t>
  </si>
  <si>
    <t>Ivangrad</t>
  </si>
  <si>
    <t>Marija Vukanić</t>
  </si>
  <si>
    <t>Budimlja</t>
  </si>
  <si>
    <t>Dragana Ranić</t>
  </si>
  <si>
    <t>Raičević Kaća</t>
  </si>
  <si>
    <t>Spin</t>
  </si>
  <si>
    <t xml:space="preserve">Marija Guberinić </t>
  </si>
  <si>
    <t>Anastasija Golubić</t>
  </si>
  <si>
    <t>Tanja Drašković</t>
  </si>
  <si>
    <t>Jedinstvo</t>
  </si>
  <si>
    <t>Martina Guberinić</t>
  </si>
  <si>
    <t>Gurešić Slobodanka</t>
  </si>
  <si>
    <t>Luča</t>
  </si>
  <si>
    <t>Dragana Ćulafić</t>
  </si>
  <si>
    <t>Azra Kalač</t>
  </si>
  <si>
    <t>Saša Vuletić</t>
    <phoneticPr fontId="0" type="noConversion"/>
  </si>
  <si>
    <t>Budim</t>
    <phoneticPr fontId="0" type="noConversion"/>
  </si>
  <si>
    <t>Andrea Bajović</t>
  </si>
  <si>
    <t>Koljenšić Sonja</t>
  </si>
  <si>
    <t>Novi</t>
  </si>
  <si>
    <t>Martina Ostojić</t>
  </si>
  <si>
    <t>Milica Čukić</t>
  </si>
  <si>
    <t>Vujović Iva</t>
  </si>
  <si>
    <t>Vračar Ksenija</t>
  </si>
  <si>
    <t>Marija Dubak</t>
  </si>
  <si>
    <t>Jovana Račić</t>
  </si>
  <si>
    <t>Nadja Kastratović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</si>
</sst>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0" fillId="11" borderId="1" xfId="0" applyFill="1" applyBorder="1"/>
    <xf numFmtId="1" fontId="0" fillId="12" borderId="1" xfId="0" applyNumberFormat="1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1" fontId="0" fillId="13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49" fontId="0" fillId="15" borderId="1" xfId="0" applyNumberFormat="1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49" fontId="0" fillId="16" borderId="1" xfId="0" applyNumberFormat="1" applyFont="1" applyFill="1" applyBorder="1" applyAlignment="1">
      <alignment horizontal="center" vertical="center"/>
    </xf>
    <xf numFmtId="1" fontId="0" fillId="16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/>
    </xf>
    <xf numFmtId="1" fontId="0" fillId="14" borderId="1" xfId="0" applyNumberFormat="1" applyFont="1" applyFill="1" applyBorder="1" applyAlignment="1">
      <alignment horizontal="center" vertical="center"/>
    </xf>
    <xf numFmtId="1" fontId="0" fillId="15" borderId="1" xfId="0" applyNumberFormat="1" applyFont="1" applyFill="1" applyBorder="1" applyAlignment="1">
      <alignment horizontal="center" vertical="center"/>
    </xf>
    <xf numFmtId="1" fontId="0" fillId="1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ng%20liste%20-%20STSCG/rang%20liste%20&#382;ene/Rang%20lista%20SENIO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"/>
      <sheetName val="2018-19"/>
      <sheetName val="2019-20"/>
      <sheetName val="2020-21"/>
      <sheetName val="2021-22"/>
      <sheetName val="2022-23"/>
      <sheetName val="2023-24"/>
    </sheetNames>
    <sheetDataSet>
      <sheetData sheetId="0"/>
      <sheetData sheetId="1"/>
      <sheetData sheetId="2"/>
      <sheetData sheetId="3"/>
      <sheetData sheetId="4"/>
      <sheetData sheetId="5">
        <row r="5">
          <cell r="V5">
            <v>498.9264</v>
          </cell>
        </row>
        <row r="6">
          <cell r="V6">
            <v>483.76159999999999</v>
          </cell>
        </row>
        <row r="7">
          <cell r="V7">
            <v>480.00800000000004</v>
          </cell>
        </row>
        <row r="8">
          <cell r="V8">
            <v>346.1712</v>
          </cell>
        </row>
        <row r="9">
          <cell r="V9">
            <v>327</v>
          </cell>
        </row>
        <row r="10">
          <cell r="V10">
            <v>317.97120000000001</v>
          </cell>
        </row>
        <row r="11">
          <cell r="V11">
            <v>110</v>
          </cell>
        </row>
        <row r="12">
          <cell r="V12">
            <v>100</v>
          </cell>
        </row>
        <row r="13">
          <cell r="V13">
            <v>100</v>
          </cell>
        </row>
        <row r="14">
          <cell r="V14">
            <v>98.302400000000006</v>
          </cell>
        </row>
        <row r="15">
          <cell r="V15">
            <v>90</v>
          </cell>
        </row>
        <row r="16">
          <cell r="V16">
            <v>90</v>
          </cell>
        </row>
        <row r="17">
          <cell r="V17">
            <v>77.356799999999993</v>
          </cell>
        </row>
        <row r="18">
          <cell r="V18">
            <v>74.214399999999998</v>
          </cell>
        </row>
        <row r="19">
          <cell r="V19">
            <v>70</v>
          </cell>
        </row>
        <row r="20">
          <cell r="V20">
            <v>70</v>
          </cell>
        </row>
        <row r="21">
          <cell r="V21">
            <v>68.72</v>
          </cell>
        </row>
        <row r="22">
          <cell r="V22">
            <v>60</v>
          </cell>
        </row>
        <row r="23">
          <cell r="V23">
            <v>60</v>
          </cell>
        </row>
        <row r="24">
          <cell r="V24">
            <v>55.692799999999998</v>
          </cell>
        </row>
        <row r="25">
          <cell r="V25">
            <v>55.688000000000002</v>
          </cell>
        </row>
        <row r="26">
          <cell r="V26">
            <v>9.8832000000000004</v>
          </cell>
        </row>
        <row r="27">
          <cell r="V27">
            <v>9</v>
          </cell>
        </row>
        <row r="28">
          <cell r="V28">
            <v>7.9519999999999991</v>
          </cell>
        </row>
        <row r="29">
          <cell r="V29">
            <v>6.5615999999999985</v>
          </cell>
        </row>
        <row r="30">
          <cell r="V30">
            <v>3</v>
          </cell>
        </row>
        <row r="31">
          <cell r="V31">
            <v>3</v>
          </cell>
        </row>
        <row r="32">
          <cell r="V32">
            <v>2.801600000000001</v>
          </cell>
        </row>
        <row r="33">
          <cell r="V33">
            <v>1.2112000000000001</v>
          </cell>
        </row>
        <row r="34">
          <cell r="V34">
            <v>0.84159999999999979</v>
          </cell>
        </row>
        <row r="35">
          <cell r="V35">
            <v>0.56640000000000001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DEC0-DA2C-4EC3-BE6B-4FCBB50144F3}">
  <dimension ref="A1:V35"/>
  <sheetViews>
    <sheetView tabSelected="1" workbookViewId="0">
      <selection sqref="A1:V35"/>
    </sheetView>
  </sheetViews>
  <sheetFormatPr defaultRowHeight="14.5" x14ac:dyDescent="0.35"/>
  <sheetData>
    <row r="1" spans="1:22" ht="15" thickBo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9.5" thickBot="1" x14ac:dyDescent="0.4">
      <c r="A3" s="2" t="s">
        <v>1</v>
      </c>
      <c r="B3" s="3" t="s">
        <v>2</v>
      </c>
      <c r="C3" s="3" t="s">
        <v>3</v>
      </c>
      <c r="D3" s="4" t="s">
        <v>4</v>
      </c>
      <c r="E3" s="5"/>
      <c r="F3" s="6" t="s">
        <v>5</v>
      </c>
      <c r="G3" s="7"/>
      <c r="H3" s="8" t="s">
        <v>6</v>
      </c>
      <c r="I3" s="8"/>
      <c r="J3" s="9" t="s">
        <v>7</v>
      </c>
      <c r="K3" s="9"/>
      <c r="L3" s="10" t="s">
        <v>8</v>
      </c>
      <c r="M3" s="11"/>
      <c r="N3" s="10"/>
      <c r="O3" s="12"/>
      <c r="P3" s="10" t="s">
        <v>9</v>
      </c>
      <c r="Q3" s="12"/>
      <c r="R3" s="10" t="s">
        <v>10</v>
      </c>
      <c r="S3" s="11"/>
      <c r="T3" s="13" t="s">
        <v>11</v>
      </c>
      <c r="U3" s="13" t="s">
        <v>12</v>
      </c>
      <c r="V3" s="14" t="s">
        <v>13</v>
      </c>
    </row>
    <row r="4" spans="1:22" ht="15" thickBot="1" x14ac:dyDescent="0.4">
      <c r="A4" s="3"/>
      <c r="B4" s="3"/>
      <c r="C4" s="3"/>
      <c r="D4" s="15" t="s">
        <v>14</v>
      </c>
      <c r="E4" s="16">
        <v>0.2</v>
      </c>
      <c r="F4" s="17" t="s">
        <v>15</v>
      </c>
      <c r="G4" s="17">
        <v>0.5</v>
      </c>
      <c r="H4" s="18" t="s">
        <v>16</v>
      </c>
      <c r="I4" s="18" t="s">
        <v>14</v>
      </c>
      <c r="J4" s="19" t="s">
        <v>16</v>
      </c>
      <c r="K4" s="19" t="s">
        <v>14</v>
      </c>
      <c r="L4" s="20" t="s">
        <v>16</v>
      </c>
      <c r="M4" s="20" t="s">
        <v>14</v>
      </c>
      <c r="N4" s="20" t="s">
        <v>16</v>
      </c>
      <c r="O4" s="20" t="s">
        <v>14</v>
      </c>
      <c r="P4" s="20" t="s">
        <v>16</v>
      </c>
      <c r="Q4" s="20" t="s">
        <v>14</v>
      </c>
      <c r="R4" s="20" t="s">
        <v>16</v>
      </c>
      <c r="S4" s="20" t="s">
        <v>14</v>
      </c>
      <c r="T4" s="21" t="s">
        <v>14</v>
      </c>
      <c r="U4" s="21" t="s">
        <v>14</v>
      </c>
      <c r="V4" s="22" t="s">
        <v>14</v>
      </c>
    </row>
    <row r="5" spans="1:22" ht="15" thickBot="1" x14ac:dyDescent="0.4">
      <c r="A5" s="23">
        <f t="shared" ref="A5:A35" si="0">A4+1</f>
        <v>1</v>
      </c>
      <c r="B5" s="24" t="s">
        <v>17</v>
      </c>
      <c r="C5" s="24" t="s">
        <v>18</v>
      </c>
      <c r="D5" s="25">
        <f>'[1]2022-23'!V9</f>
        <v>327</v>
      </c>
      <c r="E5" s="25">
        <f t="shared" ref="E5:E35" si="1">D5*20/100</f>
        <v>65.400000000000006</v>
      </c>
      <c r="F5" s="26"/>
      <c r="G5" s="27">
        <f t="shared" ref="G5:G35" si="2">F5*50/100</f>
        <v>0</v>
      </c>
      <c r="H5" s="28"/>
      <c r="I5" s="28"/>
      <c r="J5" s="29"/>
      <c r="K5" s="30"/>
      <c r="L5" s="31">
        <v>3</v>
      </c>
      <c r="M5" s="31">
        <v>120</v>
      </c>
      <c r="N5" s="31"/>
      <c r="O5" s="31"/>
      <c r="P5" s="32"/>
      <c r="Q5" s="33"/>
      <c r="R5" s="31" t="s">
        <v>19</v>
      </c>
      <c r="S5" s="31">
        <v>90</v>
      </c>
      <c r="T5" s="34">
        <v>0</v>
      </c>
      <c r="U5" s="34"/>
      <c r="V5" s="35">
        <f t="shared" ref="V5:V35" si="3">E5+G5+I5+K5+O5+Q5+T5+S5+U5+M5</f>
        <v>275.39999999999998</v>
      </c>
    </row>
    <row r="6" spans="1:22" ht="15" thickBot="1" x14ac:dyDescent="0.4">
      <c r="A6" s="23">
        <f t="shared" si="0"/>
        <v>2</v>
      </c>
      <c r="B6" s="24" t="s">
        <v>20</v>
      </c>
      <c r="C6" s="24" t="s">
        <v>21</v>
      </c>
      <c r="D6" s="25">
        <f>'[1]2022-23'!V7</f>
        <v>480.00800000000004</v>
      </c>
      <c r="E6" s="25">
        <f t="shared" si="1"/>
        <v>96.001599999999996</v>
      </c>
      <c r="F6" s="27"/>
      <c r="G6" s="27">
        <f t="shared" si="2"/>
        <v>0</v>
      </c>
      <c r="H6" s="36"/>
      <c r="I6" s="36"/>
      <c r="J6" s="29"/>
      <c r="K6" s="37"/>
      <c r="L6" s="32" t="s">
        <v>22</v>
      </c>
      <c r="M6" s="33">
        <v>120</v>
      </c>
      <c r="N6" s="32"/>
      <c r="O6" s="33"/>
      <c r="P6" s="32"/>
      <c r="Q6" s="33"/>
      <c r="R6" s="32"/>
      <c r="S6" s="33">
        <v>0</v>
      </c>
      <c r="T6" s="38">
        <v>3</v>
      </c>
      <c r="U6" s="38"/>
      <c r="V6" s="35">
        <f t="shared" si="3"/>
        <v>219.0016</v>
      </c>
    </row>
    <row r="7" spans="1:22" ht="15" thickBot="1" x14ac:dyDescent="0.4">
      <c r="A7" s="23">
        <f t="shared" si="0"/>
        <v>3</v>
      </c>
      <c r="B7" s="24" t="s">
        <v>23</v>
      </c>
      <c r="C7" s="24" t="s">
        <v>21</v>
      </c>
      <c r="D7" s="25">
        <f>'[1]2022-23'!V10</f>
        <v>317.97120000000001</v>
      </c>
      <c r="E7" s="25">
        <f t="shared" si="1"/>
        <v>63.594239999999999</v>
      </c>
      <c r="F7" s="27">
        <v>1</v>
      </c>
      <c r="G7" s="27">
        <f t="shared" si="2"/>
        <v>0.5</v>
      </c>
      <c r="H7" s="36"/>
      <c r="I7" s="36"/>
      <c r="J7" s="29"/>
      <c r="K7" s="37"/>
      <c r="L7" s="32" t="s">
        <v>24</v>
      </c>
      <c r="M7" s="33">
        <v>150</v>
      </c>
      <c r="N7" s="32"/>
      <c r="O7" s="33"/>
      <c r="P7" s="33"/>
      <c r="Q7" s="33"/>
      <c r="R7" s="33"/>
      <c r="S7" s="33">
        <v>0</v>
      </c>
      <c r="T7" s="38">
        <v>0</v>
      </c>
      <c r="U7" s="38"/>
      <c r="V7" s="35">
        <f t="shared" si="3"/>
        <v>214.09424000000001</v>
      </c>
    </row>
    <row r="8" spans="1:22" ht="15" thickBot="1" x14ac:dyDescent="0.4">
      <c r="A8" s="23">
        <f t="shared" si="0"/>
        <v>4</v>
      </c>
      <c r="B8" s="24" t="s">
        <v>25</v>
      </c>
      <c r="C8" s="24" t="s">
        <v>21</v>
      </c>
      <c r="D8" s="25">
        <f>'[1]2022-23'!V5</f>
        <v>498.9264</v>
      </c>
      <c r="E8" s="25">
        <f t="shared" si="1"/>
        <v>99.78528</v>
      </c>
      <c r="F8" s="27"/>
      <c r="G8" s="27">
        <f t="shared" si="2"/>
        <v>0</v>
      </c>
      <c r="H8" s="36"/>
      <c r="I8" s="36"/>
      <c r="J8" s="29"/>
      <c r="K8" s="37"/>
      <c r="L8" s="32"/>
      <c r="M8" s="33">
        <v>0</v>
      </c>
      <c r="N8" s="32"/>
      <c r="O8" s="33"/>
      <c r="P8" s="33"/>
      <c r="Q8" s="33"/>
      <c r="R8" s="33"/>
      <c r="S8" s="33">
        <v>0</v>
      </c>
      <c r="T8" s="38">
        <v>6</v>
      </c>
      <c r="U8" s="38"/>
      <c r="V8" s="35">
        <f t="shared" si="3"/>
        <v>105.78528</v>
      </c>
    </row>
    <row r="9" spans="1:22" ht="15" thickBot="1" x14ac:dyDescent="0.4">
      <c r="A9" s="23">
        <f t="shared" si="0"/>
        <v>5</v>
      </c>
      <c r="B9" s="24" t="s">
        <v>26</v>
      </c>
      <c r="C9" s="24" t="s">
        <v>21</v>
      </c>
      <c r="D9" s="25">
        <f>'[1]2022-23'!V19</f>
        <v>70</v>
      </c>
      <c r="E9" s="25">
        <f t="shared" si="1"/>
        <v>14</v>
      </c>
      <c r="F9" s="27"/>
      <c r="G9" s="27">
        <f t="shared" si="2"/>
        <v>0</v>
      </c>
      <c r="H9" s="36"/>
      <c r="I9" s="36"/>
      <c r="J9" s="29"/>
      <c r="K9" s="37"/>
      <c r="L9" s="32" t="s">
        <v>19</v>
      </c>
      <c r="M9" s="33">
        <v>90</v>
      </c>
      <c r="N9" s="32"/>
      <c r="O9" s="33"/>
      <c r="P9" s="33"/>
      <c r="Q9" s="33"/>
      <c r="R9" s="33"/>
      <c r="S9" s="33">
        <v>0</v>
      </c>
      <c r="T9" s="38">
        <v>0</v>
      </c>
      <c r="U9" s="38"/>
      <c r="V9" s="35">
        <f t="shared" si="3"/>
        <v>104</v>
      </c>
    </row>
    <row r="10" spans="1:22" ht="15" thickBot="1" x14ac:dyDescent="0.4">
      <c r="A10" s="23">
        <f t="shared" si="0"/>
        <v>6</v>
      </c>
      <c r="B10" s="24" t="s">
        <v>27</v>
      </c>
      <c r="C10" s="24" t="s">
        <v>21</v>
      </c>
      <c r="D10" s="25">
        <f>'[1]2022-23'!V20</f>
        <v>70</v>
      </c>
      <c r="E10" s="25">
        <f t="shared" si="1"/>
        <v>14</v>
      </c>
      <c r="F10" s="27"/>
      <c r="G10" s="27">
        <f t="shared" si="2"/>
        <v>0</v>
      </c>
      <c r="H10" s="36"/>
      <c r="I10" s="36"/>
      <c r="J10" s="29"/>
      <c r="K10" s="37"/>
      <c r="L10" s="32" t="s">
        <v>19</v>
      </c>
      <c r="M10" s="33">
        <v>90</v>
      </c>
      <c r="N10" s="32"/>
      <c r="O10" s="33"/>
      <c r="P10" s="33"/>
      <c r="Q10" s="33"/>
      <c r="R10" s="33"/>
      <c r="S10" s="33">
        <v>0</v>
      </c>
      <c r="T10" s="38">
        <v>0</v>
      </c>
      <c r="U10" s="38"/>
      <c r="V10" s="35">
        <f t="shared" si="3"/>
        <v>104</v>
      </c>
    </row>
    <row r="11" spans="1:22" ht="15" thickBot="1" x14ac:dyDescent="0.4">
      <c r="A11" s="23">
        <f t="shared" si="0"/>
        <v>7</v>
      </c>
      <c r="B11" s="24" t="s">
        <v>28</v>
      </c>
      <c r="C11" s="24" t="s">
        <v>29</v>
      </c>
      <c r="D11" s="25">
        <f>'[1]2022-23'!V6</f>
        <v>483.76159999999999</v>
      </c>
      <c r="E11" s="25">
        <f t="shared" si="1"/>
        <v>96.752319999999997</v>
      </c>
      <c r="F11" s="27"/>
      <c r="G11" s="27">
        <f t="shared" si="2"/>
        <v>0</v>
      </c>
      <c r="H11" s="36"/>
      <c r="I11" s="36"/>
      <c r="J11" s="29"/>
      <c r="K11" s="37"/>
      <c r="L11" s="32"/>
      <c r="M11" s="33">
        <v>0</v>
      </c>
      <c r="N11" s="32"/>
      <c r="O11" s="33"/>
      <c r="P11" s="33"/>
      <c r="Q11" s="33"/>
      <c r="R11" s="32"/>
      <c r="S11" s="33">
        <v>0</v>
      </c>
      <c r="T11" s="38">
        <v>6</v>
      </c>
      <c r="U11" s="38"/>
      <c r="V11" s="35">
        <f t="shared" si="3"/>
        <v>102.75232</v>
      </c>
    </row>
    <row r="12" spans="1:22" ht="15" thickBot="1" x14ac:dyDescent="0.4">
      <c r="A12" s="23">
        <f t="shared" si="0"/>
        <v>8</v>
      </c>
      <c r="B12" s="24" t="s">
        <v>30</v>
      </c>
      <c r="C12" s="24" t="s">
        <v>18</v>
      </c>
      <c r="D12" s="25">
        <f>'[1]2022-23'!V8</f>
        <v>346.1712</v>
      </c>
      <c r="E12" s="25">
        <f t="shared" si="1"/>
        <v>69.23424</v>
      </c>
      <c r="F12" s="27"/>
      <c r="G12" s="27">
        <f t="shared" si="2"/>
        <v>0</v>
      </c>
      <c r="H12" s="36"/>
      <c r="I12" s="36"/>
      <c r="J12" s="29"/>
      <c r="K12" s="37"/>
      <c r="L12" s="32"/>
      <c r="M12" s="33">
        <v>0</v>
      </c>
      <c r="N12" s="32"/>
      <c r="O12" s="33"/>
      <c r="P12" s="33"/>
      <c r="Q12" s="33"/>
      <c r="R12" s="33"/>
      <c r="S12" s="33">
        <v>0</v>
      </c>
      <c r="T12" s="38">
        <v>0</v>
      </c>
      <c r="U12" s="38"/>
      <c r="V12" s="35">
        <f t="shared" si="3"/>
        <v>69.23424</v>
      </c>
    </row>
    <row r="13" spans="1:22" ht="15" thickBot="1" x14ac:dyDescent="0.4">
      <c r="A13" s="23">
        <f t="shared" si="0"/>
        <v>9</v>
      </c>
      <c r="B13" s="24" t="s">
        <v>31</v>
      </c>
      <c r="C13" s="24" t="s">
        <v>32</v>
      </c>
      <c r="D13" s="25">
        <f>'[1]2022-23'!V11</f>
        <v>110</v>
      </c>
      <c r="E13" s="25">
        <f t="shared" si="1"/>
        <v>22</v>
      </c>
      <c r="F13" s="26"/>
      <c r="G13" s="27">
        <f t="shared" si="2"/>
        <v>0</v>
      </c>
      <c r="H13" s="28"/>
      <c r="I13" s="28"/>
      <c r="J13" s="29"/>
      <c r="K13" s="30"/>
      <c r="L13" s="31"/>
      <c r="M13" s="31">
        <v>0</v>
      </c>
      <c r="N13" s="31"/>
      <c r="O13" s="31"/>
      <c r="P13" s="31"/>
      <c r="Q13" s="31"/>
      <c r="R13" s="31"/>
      <c r="S13" s="31">
        <v>0</v>
      </c>
      <c r="T13" s="34">
        <v>0</v>
      </c>
      <c r="U13" s="34"/>
      <c r="V13" s="35">
        <f t="shared" si="3"/>
        <v>22</v>
      </c>
    </row>
    <row r="14" spans="1:22" ht="15" thickBot="1" x14ac:dyDescent="0.4">
      <c r="A14" s="23">
        <f t="shared" si="0"/>
        <v>10</v>
      </c>
      <c r="B14" s="24" t="s">
        <v>33</v>
      </c>
      <c r="C14" s="24" t="s">
        <v>32</v>
      </c>
      <c r="D14" s="25">
        <f>'[1]2022-23'!V12</f>
        <v>100</v>
      </c>
      <c r="E14" s="25">
        <f t="shared" si="1"/>
        <v>20</v>
      </c>
      <c r="F14" s="26"/>
      <c r="G14" s="27">
        <f t="shared" si="2"/>
        <v>0</v>
      </c>
      <c r="H14" s="28"/>
      <c r="I14" s="28"/>
      <c r="J14" s="29"/>
      <c r="K14" s="30"/>
      <c r="L14" s="31"/>
      <c r="M14" s="31">
        <v>0</v>
      </c>
      <c r="N14" s="31"/>
      <c r="O14" s="31"/>
      <c r="P14" s="31"/>
      <c r="Q14" s="31"/>
      <c r="R14" s="31"/>
      <c r="S14" s="31">
        <v>0</v>
      </c>
      <c r="T14" s="34">
        <v>0</v>
      </c>
      <c r="U14" s="34"/>
      <c r="V14" s="35">
        <f t="shared" si="3"/>
        <v>20</v>
      </c>
    </row>
    <row r="15" spans="1:22" ht="15" thickBot="1" x14ac:dyDescent="0.4">
      <c r="A15" s="23">
        <f t="shared" si="0"/>
        <v>11</v>
      </c>
      <c r="B15" s="24" t="s">
        <v>34</v>
      </c>
      <c r="C15" s="24" t="s">
        <v>35</v>
      </c>
      <c r="D15" s="25">
        <f>'[1]2022-23'!V13</f>
        <v>100</v>
      </c>
      <c r="E15" s="25">
        <f t="shared" si="1"/>
        <v>20</v>
      </c>
      <c r="F15" s="27"/>
      <c r="G15" s="27">
        <f t="shared" si="2"/>
        <v>0</v>
      </c>
      <c r="H15" s="36"/>
      <c r="I15" s="36"/>
      <c r="J15" s="29"/>
      <c r="K15" s="37"/>
      <c r="L15" s="32"/>
      <c r="M15" s="33">
        <v>0</v>
      </c>
      <c r="N15" s="32"/>
      <c r="O15" s="33"/>
      <c r="P15" s="33"/>
      <c r="Q15" s="33"/>
      <c r="R15" s="33"/>
      <c r="S15" s="31">
        <v>0</v>
      </c>
      <c r="T15" s="34">
        <v>0</v>
      </c>
      <c r="U15" s="38"/>
      <c r="V15" s="35">
        <f t="shared" si="3"/>
        <v>20</v>
      </c>
    </row>
    <row r="16" spans="1:22" ht="15" thickBot="1" x14ac:dyDescent="0.4">
      <c r="A16" s="23">
        <f t="shared" si="0"/>
        <v>12</v>
      </c>
      <c r="B16" s="24" t="s">
        <v>36</v>
      </c>
      <c r="C16" s="24" t="s">
        <v>37</v>
      </c>
      <c r="D16" s="25">
        <f>'[1]2022-23'!V14</f>
        <v>98.302400000000006</v>
      </c>
      <c r="E16" s="25">
        <f t="shared" si="1"/>
        <v>19.660480000000003</v>
      </c>
      <c r="F16" s="27"/>
      <c r="G16" s="27">
        <f t="shared" si="2"/>
        <v>0</v>
      </c>
      <c r="H16" s="36"/>
      <c r="I16" s="36"/>
      <c r="J16" s="29"/>
      <c r="K16" s="37"/>
      <c r="L16" s="32"/>
      <c r="M16" s="33">
        <v>0</v>
      </c>
      <c r="N16" s="32"/>
      <c r="O16" s="33"/>
      <c r="P16" s="33"/>
      <c r="Q16" s="33"/>
      <c r="R16" s="33"/>
      <c r="S16" s="31">
        <v>0</v>
      </c>
      <c r="T16" s="34">
        <v>0</v>
      </c>
      <c r="U16" s="38"/>
      <c r="V16" s="35">
        <f t="shared" si="3"/>
        <v>19.660480000000003</v>
      </c>
    </row>
    <row r="17" spans="1:22" ht="15" thickBot="1" x14ac:dyDescent="0.4">
      <c r="A17" s="23">
        <f t="shared" si="0"/>
        <v>13</v>
      </c>
      <c r="B17" s="24" t="s">
        <v>38</v>
      </c>
      <c r="C17" s="24" t="s">
        <v>21</v>
      </c>
      <c r="D17" s="25">
        <f>'[1]2022-23'!V15</f>
        <v>90</v>
      </c>
      <c r="E17" s="25">
        <f t="shared" si="1"/>
        <v>18</v>
      </c>
      <c r="F17" s="27"/>
      <c r="G17" s="27">
        <f t="shared" si="2"/>
        <v>0</v>
      </c>
      <c r="H17" s="36"/>
      <c r="I17" s="36"/>
      <c r="J17" s="29"/>
      <c r="K17" s="37"/>
      <c r="L17" s="32"/>
      <c r="M17" s="33">
        <v>0</v>
      </c>
      <c r="N17" s="33"/>
      <c r="O17" s="33"/>
      <c r="P17" s="33"/>
      <c r="Q17" s="33"/>
      <c r="R17" s="33"/>
      <c r="S17" s="31">
        <v>0</v>
      </c>
      <c r="T17" s="34">
        <v>0</v>
      </c>
      <c r="U17" s="38"/>
      <c r="V17" s="35">
        <f t="shared" si="3"/>
        <v>18</v>
      </c>
    </row>
    <row r="18" spans="1:22" ht="15" thickBot="1" x14ac:dyDescent="0.4">
      <c r="A18" s="23">
        <f t="shared" si="0"/>
        <v>14</v>
      </c>
      <c r="B18" s="24" t="s">
        <v>39</v>
      </c>
      <c r="C18" s="24" t="s">
        <v>40</v>
      </c>
      <c r="D18" s="25">
        <f>'[1]2022-23'!V16</f>
        <v>90</v>
      </c>
      <c r="E18" s="25">
        <f t="shared" si="1"/>
        <v>18</v>
      </c>
      <c r="F18" s="27"/>
      <c r="G18" s="27">
        <f t="shared" si="2"/>
        <v>0</v>
      </c>
      <c r="H18" s="36"/>
      <c r="I18" s="36"/>
      <c r="J18" s="29"/>
      <c r="K18" s="37"/>
      <c r="L18" s="33"/>
      <c r="M18" s="33">
        <v>0</v>
      </c>
      <c r="N18" s="33"/>
      <c r="O18" s="33"/>
      <c r="P18" s="33"/>
      <c r="Q18" s="33"/>
      <c r="R18" s="32"/>
      <c r="S18" s="31">
        <v>0</v>
      </c>
      <c r="T18" s="34">
        <v>0</v>
      </c>
      <c r="U18" s="38"/>
      <c r="V18" s="35">
        <f t="shared" si="3"/>
        <v>18</v>
      </c>
    </row>
    <row r="19" spans="1:22" ht="15" thickBot="1" x14ac:dyDescent="0.4">
      <c r="A19" s="23">
        <f t="shared" si="0"/>
        <v>15</v>
      </c>
      <c r="B19" s="24" t="s">
        <v>41</v>
      </c>
      <c r="C19" s="24" t="s">
        <v>37</v>
      </c>
      <c r="D19" s="25">
        <f>'[1]2022-23'!V17</f>
        <v>77.356799999999993</v>
      </c>
      <c r="E19" s="25">
        <f t="shared" si="1"/>
        <v>15.471359999999999</v>
      </c>
      <c r="F19" s="27"/>
      <c r="G19" s="27">
        <f t="shared" si="2"/>
        <v>0</v>
      </c>
      <c r="H19" s="36"/>
      <c r="I19" s="36"/>
      <c r="J19" s="29"/>
      <c r="K19" s="37"/>
      <c r="L19" s="32"/>
      <c r="M19" s="33">
        <v>0</v>
      </c>
      <c r="N19" s="32"/>
      <c r="O19" s="33"/>
      <c r="P19" s="33"/>
      <c r="Q19" s="33"/>
      <c r="R19" s="33"/>
      <c r="S19" s="31">
        <v>0</v>
      </c>
      <c r="T19" s="34">
        <v>0</v>
      </c>
      <c r="U19" s="38"/>
      <c r="V19" s="35">
        <f t="shared" si="3"/>
        <v>15.471359999999999</v>
      </c>
    </row>
    <row r="20" spans="1:22" ht="15" thickBot="1" x14ac:dyDescent="0.4">
      <c r="A20" s="23">
        <f t="shared" si="0"/>
        <v>16</v>
      </c>
      <c r="B20" s="24" t="s">
        <v>42</v>
      </c>
      <c r="C20" s="24" t="s">
        <v>35</v>
      </c>
      <c r="D20" s="25">
        <f>'[1]2022-23'!V18</f>
        <v>74.214399999999998</v>
      </c>
      <c r="E20" s="25">
        <f t="shared" si="1"/>
        <v>14.842880000000001</v>
      </c>
      <c r="F20" s="27"/>
      <c r="G20" s="27">
        <f t="shared" si="2"/>
        <v>0</v>
      </c>
      <c r="H20" s="36"/>
      <c r="I20" s="36"/>
      <c r="J20" s="29"/>
      <c r="K20" s="30"/>
      <c r="L20" s="32"/>
      <c r="M20" s="31">
        <v>0</v>
      </c>
      <c r="N20" s="32"/>
      <c r="O20" s="31"/>
      <c r="P20" s="31"/>
      <c r="Q20" s="31"/>
      <c r="R20" s="31"/>
      <c r="S20" s="31">
        <v>0</v>
      </c>
      <c r="T20" s="38">
        <v>0</v>
      </c>
      <c r="U20" s="38"/>
      <c r="V20" s="35">
        <f t="shared" si="3"/>
        <v>14.842880000000001</v>
      </c>
    </row>
    <row r="21" spans="1:22" ht="15" thickBot="1" x14ac:dyDescent="0.4">
      <c r="A21" s="23">
        <f t="shared" si="0"/>
        <v>17</v>
      </c>
      <c r="B21" s="24" t="s">
        <v>43</v>
      </c>
      <c r="C21" s="24" t="s">
        <v>44</v>
      </c>
      <c r="D21" s="25">
        <f>'[1]2022-23'!V21</f>
        <v>68.72</v>
      </c>
      <c r="E21" s="25">
        <f t="shared" si="1"/>
        <v>13.744000000000002</v>
      </c>
      <c r="F21" s="27"/>
      <c r="G21" s="27">
        <f t="shared" si="2"/>
        <v>0</v>
      </c>
      <c r="H21" s="36"/>
      <c r="I21" s="36"/>
      <c r="J21" s="29"/>
      <c r="K21" s="37"/>
      <c r="L21" s="32"/>
      <c r="M21" s="33">
        <v>0</v>
      </c>
      <c r="N21" s="32"/>
      <c r="O21" s="33"/>
      <c r="P21" s="33"/>
      <c r="Q21" s="33"/>
      <c r="R21" s="33"/>
      <c r="S21" s="33">
        <v>0</v>
      </c>
      <c r="T21" s="38">
        <v>0</v>
      </c>
      <c r="U21" s="38"/>
      <c r="V21" s="35">
        <f t="shared" si="3"/>
        <v>13.744000000000002</v>
      </c>
    </row>
    <row r="22" spans="1:22" ht="15" thickBot="1" x14ac:dyDescent="0.4">
      <c r="A22" s="23">
        <f t="shared" si="0"/>
        <v>18</v>
      </c>
      <c r="B22" s="24" t="s">
        <v>45</v>
      </c>
      <c r="C22" s="24" t="s">
        <v>37</v>
      </c>
      <c r="D22" s="25">
        <f>'[1]2022-23'!V22</f>
        <v>60</v>
      </c>
      <c r="E22" s="25">
        <f t="shared" si="1"/>
        <v>12</v>
      </c>
      <c r="F22" s="27"/>
      <c r="G22" s="27">
        <f t="shared" si="2"/>
        <v>0</v>
      </c>
      <c r="H22" s="36"/>
      <c r="I22" s="36"/>
      <c r="J22" s="29"/>
      <c r="K22" s="37"/>
      <c r="L22" s="32"/>
      <c r="M22" s="33">
        <v>0</v>
      </c>
      <c r="N22" s="33"/>
      <c r="O22" s="33"/>
      <c r="P22" s="33"/>
      <c r="Q22" s="33"/>
      <c r="R22" s="33"/>
      <c r="S22" s="33">
        <v>0</v>
      </c>
      <c r="T22" s="38">
        <v>0</v>
      </c>
      <c r="U22" s="38"/>
      <c r="V22" s="35">
        <f t="shared" si="3"/>
        <v>12</v>
      </c>
    </row>
    <row r="23" spans="1:22" ht="15" thickBot="1" x14ac:dyDescent="0.4">
      <c r="A23" s="23">
        <f t="shared" si="0"/>
        <v>19</v>
      </c>
      <c r="B23" s="24" t="s">
        <v>46</v>
      </c>
      <c r="C23" s="24" t="s">
        <v>47</v>
      </c>
      <c r="D23" s="25">
        <f>'[1]2022-23'!V23</f>
        <v>60</v>
      </c>
      <c r="E23" s="25">
        <f t="shared" si="1"/>
        <v>12</v>
      </c>
      <c r="F23" s="27"/>
      <c r="G23" s="27">
        <f t="shared" si="2"/>
        <v>0</v>
      </c>
      <c r="H23" s="36"/>
      <c r="I23" s="36"/>
      <c r="J23" s="29"/>
      <c r="K23" s="37"/>
      <c r="L23" s="33"/>
      <c r="M23" s="33">
        <v>0</v>
      </c>
      <c r="N23" s="33"/>
      <c r="O23" s="33"/>
      <c r="P23" s="33"/>
      <c r="Q23" s="33"/>
      <c r="R23" s="32"/>
      <c r="S23" s="33">
        <v>0</v>
      </c>
      <c r="T23" s="38">
        <v>0</v>
      </c>
      <c r="U23" s="38"/>
      <c r="V23" s="35">
        <f t="shared" si="3"/>
        <v>12</v>
      </c>
    </row>
    <row r="24" spans="1:22" ht="15" thickBot="1" x14ac:dyDescent="0.4">
      <c r="A24" s="23">
        <f t="shared" si="0"/>
        <v>20</v>
      </c>
      <c r="B24" s="24" t="s">
        <v>48</v>
      </c>
      <c r="C24" s="24" t="s">
        <v>18</v>
      </c>
      <c r="D24" s="25">
        <f>'[1]2022-23'!V24</f>
        <v>55.692799999999998</v>
      </c>
      <c r="E24" s="25">
        <f t="shared" si="1"/>
        <v>11.13856</v>
      </c>
      <c r="F24" s="27"/>
      <c r="G24" s="27">
        <f t="shared" si="2"/>
        <v>0</v>
      </c>
      <c r="H24" s="36"/>
      <c r="I24" s="36"/>
      <c r="J24" s="29"/>
      <c r="K24" s="37"/>
      <c r="L24" s="32"/>
      <c r="M24" s="33">
        <v>0</v>
      </c>
      <c r="N24" s="32"/>
      <c r="O24" s="33"/>
      <c r="P24" s="33"/>
      <c r="Q24" s="33"/>
      <c r="R24" s="33"/>
      <c r="S24" s="33">
        <v>0</v>
      </c>
      <c r="T24" s="38">
        <v>0</v>
      </c>
      <c r="U24" s="38"/>
      <c r="V24" s="35">
        <f t="shared" si="3"/>
        <v>11.13856</v>
      </c>
    </row>
    <row r="25" spans="1:22" ht="15" thickBot="1" x14ac:dyDescent="0.4">
      <c r="A25" s="23">
        <f t="shared" si="0"/>
        <v>21</v>
      </c>
      <c r="B25" s="24" t="s">
        <v>49</v>
      </c>
      <c r="C25" s="24" t="s">
        <v>18</v>
      </c>
      <c r="D25" s="25">
        <f>'[1]2022-23'!V25</f>
        <v>55.688000000000002</v>
      </c>
      <c r="E25" s="25">
        <f t="shared" si="1"/>
        <v>11.137599999999999</v>
      </c>
      <c r="F25" s="26"/>
      <c r="G25" s="27">
        <f t="shared" si="2"/>
        <v>0</v>
      </c>
      <c r="H25" s="28"/>
      <c r="I25" s="28"/>
      <c r="J25" s="29"/>
      <c r="K25" s="30"/>
      <c r="L25" s="32"/>
      <c r="M25" s="33">
        <v>0</v>
      </c>
      <c r="N25" s="32"/>
      <c r="O25" s="31"/>
      <c r="P25" s="31"/>
      <c r="Q25" s="31"/>
      <c r="R25" s="31"/>
      <c r="S25" s="33">
        <v>0</v>
      </c>
      <c r="T25" s="38">
        <v>0</v>
      </c>
      <c r="U25" s="34"/>
      <c r="V25" s="35">
        <f t="shared" si="3"/>
        <v>11.137599999999999</v>
      </c>
    </row>
    <row r="26" spans="1:22" ht="15" thickBot="1" x14ac:dyDescent="0.4">
      <c r="A26" s="23">
        <f t="shared" si="0"/>
        <v>22</v>
      </c>
      <c r="B26" s="24" t="s">
        <v>50</v>
      </c>
      <c r="C26" s="24" t="s">
        <v>51</v>
      </c>
      <c r="D26" s="25">
        <f>'[1]2022-23'!V32</f>
        <v>2.801600000000001</v>
      </c>
      <c r="E26" s="25">
        <f t="shared" si="1"/>
        <v>0.56032000000000015</v>
      </c>
      <c r="F26" s="27"/>
      <c r="G26" s="27">
        <f t="shared" si="2"/>
        <v>0</v>
      </c>
      <c r="H26" s="36"/>
      <c r="I26" s="36"/>
      <c r="J26" s="29"/>
      <c r="K26" s="37"/>
      <c r="L26" s="32"/>
      <c r="M26" s="33">
        <v>0</v>
      </c>
      <c r="N26" s="32"/>
      <c r="O26" s="33"/>
      <c r="P26" s="33"/>
      <c r="Q26" s="33"/>
      <c r="R26" s="33"/>
      <c r="S26" s="33">
        <v>0</v>
      </c>
      <c r="T26" s="38">
        <v>3</v>
      </c>
      <c r="U26" s="38"/>
      <c r="V26" s="35">
        <f t="shared" si="3"/>
        <v>3.5603199999999999</v>
      </c>
    </row>
    <row r="27" spans="1:22" ht="15" thickBot="1" x14ac:dyDescent="0.4">
      <c r="A27" s="23">
        <f t="shared" si="0"/>
        <v>23</v>
      </c>
      <c r="B27" s="24" t="s">
        <v>52</v>
      </c>
      <c r="C27" s="24" t="s">
        <v>21</v>
      </c>
      <c r="D27" s="25">
        <f>'[1]2022-23'!V26</f>
        <v>9.8832000000000004</v>
      </c>
      <c r="E27" s="25">
        <f t="shared" si="1"/>
        <v>1.9766400000000002</v>
      </c>
      <c r="F27" s="27"/>
      <c r="G27" s="27">
        <f t="shared" si="2"/>
        <v>0</v>
      </c>
      <c r="H27" s="36"/>
      <c r="I27" s="36"/>
      <c r="J27" s="29"/>
      <c r="K27" s="37"/>
      <c r="L27" s="32"/>
      <c r="M27" s="33">
        <v>0</v>
      </c>
      <c r="N27" s="32"/>
      <c r="O27" s="33"/>
      <c r="P27" s="33"/>
      <c r="Q27" s="33"/>
      <c r="R27" s="33"/>
      <c r="S27" s="33">
        <v>0</v>
      </c>
      <c r="T27" s="38">
        <v>0</v>
      </c>
      <c r="U27" s="38"/>
      <c r="V27" s="35">
        <f t="shared" si="3"/>
        <v>1.9766400000000002</v>
      </c>
    </row>
    <row r="28" spans="1:22" ht="15" thickBot="1" x14ac:dyDescent="0.4">
      <c r="A28" s="23">
        <f t="shared" si="0"/>
        <v>24</v>
      </c>
      <c r="B28" s="24" t="s">
        <v>53</v>
      </c>
      <c r="C28" s="24" t="s">
        <v>54</v>
      </c>
      <c r="D28" s="25">
        <f>'[1]2022-23'!V27</f>
        <v>9</v>
      </c>
      <c r="E28" s="25">
        <f t="shared" si="1"/>
        <v>1.8</v>
      </c>
      <c r="F28" s="27"/>
      <c r="G28" s="27">
        <f t="shared" si="2"/>
        <v>0</v>
      </c>
      <c r="H28" s="36"/>
      <c r="I28" s="36"/>
      <c r="J28" s="29"/>
      <c r="K28" s="37"/>
      <c r="L28" s="33"/>
      <c r="M28" s="33">
        <v>0</v>
      </c>
      <c r="N28" s="33"/>
      <c r="O28" s="33"/>
      <c r="P28" s="33"/>
      <c r="Q28" s="33"/>
      <c r="R28" s="33"/>
      <c r="S28" s="33">
        <v>0</v>
      </c>
      <c r="T28" s="38">
        <v>0</v>
      </c>
      <c r="U28" s="38"/>
      <c r="V28" s="35">
        <f t="shared" si="3"/>
        <v>1.8</v>
      </c>
    </row>
    <row r="29" spans="1:22" ht="15" thickBot="1" x14ac:dyDescent="0.4">
      <c r="A29" s="23">
        <f t="shared" si="0"/>
        <v>25</v>
      </c>
      <c r="B29" s="24" t="s">
        <v>55</v>
      </c>
      <c r="C29" s="24" t="s">
        <v>21</v>
      </c>
      <c r="D29" s="25">
        <f>'[1]2022-23'!V28</f>
        <v>7.9519999999999991</v>
      </c>
      <c r="E29" s="25">
        <f t="shared" si="1"/>
        <v>1.5903999999999998</v>
      </c>
      <c r="F29" s="27"/>
      <c r="G29" s="27">
        <f t="shared" si="2"/>
        <v>0</v>
      </c>
      <c r="H29" s="28"/>
      <c r="I29" s="28"/>
      <c r="J29" s="29"/>
      <c r="K29" s="30"/>
      <c r="L29" s="32"/>
      <c r="M29" s="33">
        <v>0</v>
      </c>
      <c r="N29" s="32"/>
      <c r="O29" s="31"/>
      <c r="P29" s="31"/>
      <c r="Q29" s="31"/>
      <c r="R29" s="31"/>
      <c r="S29" s="33">
        <v>0</v>
      </c>
      <c r="T29" s="38">
        <v>0</v>
      </c>
      <c r="U29" s="34"/>
      <c r="V29" s="35">
        <f t="shared" si="3"/>
        <v>1.5903999999999998</v>
      </c>
    </row>
    <row r="30" spans="1:22" ht="15" thickBot="1" x14ac:dyDescent="0.4">
      <c r="A30" s="23">
        <f t="shared" si="0"/>
        <v>26</v>
      </c>
      <c r="B30" s="24" t="s">
        <v>56</v>
      </c>
      <c r="C30" s="24" t="s">
        <v>35</v>
      </c>
      <c r="D30" s="25">
        <f>'[1]2022-23'!V29</f>
        <v>6.5615999999999985</v>
      </c>
      <c r="E30" s="25">
        <f t="shared" si="1"/>
        <v>1.3123199999999997</v>
      </c>
      <c r="F30" s="27"/>
      <c r="G30" s="27">
        <f t="shared" si="2"/>
        <v>0</v>
      </c>
      <c r="H30" s="36"/>
      <c r="I30" s="36"/>
      <c r="J30" s="29"/>
      <c r="K30" s="30"/>
      <c r="L30" s="32"/>
      <c r="M30" s="33">
        <v>0</v>
      </c>
      <c r="N30" s="32"/>
      <c r="O30" s="31"/>
      <c r="P30" s="31"/>
      <c r="Q30" s="31"/>
      <c r="R30" s="31"/>
      <c r="S30" s="33">
        <v>0</v>
      </c>
      <c r="T30" s="38">
        <v>0</v>
      </c>
      <c r="U30" s="38"/>
      <c r="V30" s="35">
        <f t="shared" si="3"/>
        <v>1.3123199999999997</v>
      </c>
    </row>
    <row r="31" spans="1:22" ht="15" thickBot="1" x14ac:dyDescent="0.4">
      <c r="A31" s="23">
        <f t="shared" si="0"/>
        <v>27</v>
      </c>
      <c r="B31" s="24" t="s">
        <v>57</v>
      </c>
      <c r="C31" s="24" t="s">
        <v>54</v>
      </c>
      <c r="D31" s="25">
        <f>'[1]2022-23'!V30</f>
        <v>3</v>
      </c>
      <c r="E31" s="25">
        <f t="shared" si="1"/>
        <v>0.6</v>
      </c>
      <c r="F31" s="27"/>
      <c r="G31" s="27">
        <f t="shared" si="2"/>
        <v>0</v>
      </c>
      <c r="H31" s="36"/>
      <c r="I31" s="36"/>
      <c r="J31" s="29"/>
      <c r="K31" s="37"/>
      <c r="L31" s="32"/>
      <c r="M31" s="33">
        <v>0</v>
      </c>
      <c r="N31" s="32"/>
      <c r="O31" s="33"/>
      <c r="P31" s="33"/>
      <c r="Q31" s="33"/>
      <c r="R31" s="33"/>
      <c r="S31" s="33">
        <v>0</v>
      </c>
      <c r="T31" s="38">
        <v>0</v>
      </c>
      <c r="U31" s="38"/>
      <c r="V31" s="35">
        <f t="shared" si="3"/>
        <v>0.6</v>
      </c>
    </row>
    <row r="32" spans="1:22" ht="15" thickBot="1" x14ac:dyDescent="0.4">
      <c r="A32" s="23">
        <f t="shared" si="0"/>
        <v>28</v>
      </c>
      <c r="B32" s="24" t="s">
        <v>58</v>
      </c>
      <c r="C32" s="24" t="s">
        <v>18</v>
      </c>
      <c r="D32" s="25">
        <f>'[1]2022-23'!V31</f>
        <v>3</v>
      </c>
      <c r="E32" s="25">
        <f t="shared" si="1"/>
        <v>0.6</v>
      </c>
      <c r="F32" s="27"/>
      <c r="G32" s="27">
        <f t="shared" si="2"/>
        <v>0</v>
      </c>
      <c r="H32" s="36"/>
      <c r="I32" s="36"/>
      <c r="J32" s="29"/>
      <c r="K32" s="37"/>
      <c r="L32" s="32"/>
      <c r="M32" s="33">
        <v>0</v>
      </c>
      <c r="N32" s="32"/>
      <c r="O32" s="33"/>
      <c r="P32" s="33"/>
      <c r="Q32" s="33"/>
      <c r="R32" s="33"/>
      <c r="S32" s="33">
        <v>0</v>
      </c>
      <c r="T32" s="38">
        <v>0</v>
      </c>
      <c r="U32" s="38"/>
      <c r="V32" s="35">
        <f t="shared" si="3"/>
        <v>0.6</v>
      </c>
    </row>
    <row r="33" spans="1:22" ht="15" thickBot="1" x14ac:dyDescent="0.4">
      <c r="A33" s="23">
        <f t="shared" si="0"/>
        <v>29</v>
      </c>
      <c r="B33" s="24" t="s">
        <v>59</v>
      </c>
      <c r="C33" s="24" t="s">
        <v>21</v>
      </c>
      <c r="D33" s="25">
        <f>'[1]2022-23'!V33</f>
        <v>1.2112000000000001</v>
      </c>
      <c r="E33" s="25">
        <f t="shared" si="1"/>
        <v>0.24224000000000001</v>
      </c>
      <c r="F33" s="27"/>
      <c r="G33" s="27">
        <f t="shared" si="2"/>
        <v>0</v>
      </c>
      <c r="H33" s="36"/>
      <c r="I33" s="36"/>
      <c r="J33" s="29"/>
      <c r="K33" s="37"/>
      <c r="L33" s="32"/>
      <c r="M33" s="33">
        <v>0</v>
      </c>
      <c r="N33" s="32"/>
      <c r="O33" s="33"/>
      <c r="P33" s="33"/>
      <c r="Q33" s="33"/>
      <c r="R33" s="33"/>
      <c r="S33" s="33">
        <v>0</v>
      </c>
      <c r="T33" s="38">
        <v>0</v>
      </c>
      <c r="U33" s="38"/>
      <c r="V33" s="35">
        <f t="shared" si="3"/>
        <v>0.24224000000000001</v>
      </c>
    </row>
    <row r="34" spans="1:22" ht="15" thickBot="1" x14ac:dyDescent="0.4">
      <c r="A34" s="23">
        <f t="shared" si="0"/>
        <v>30</v>
      </c>
      <c r="B34" s="24" t="s">
        <v>60</v>
      </c>
      <c r="C34" s="24" t="s">
        <v>35</v>
      </c>
      <c r="D34" s="25">
        <f>'[1]2022-23'!V34</f>
        <v>0.84159999999999979</v>
      </c>
      <c r="E34" s="25">
        <f t="shared" si="1"/>
        <v>0.16831999999999997</v>
      </c>
      <c r="F34" s="27"/>
      <c r="G34" s="27">
        <f t="shared" si="2"/>
        <v>0</v>
      </c>
      <c r="H34" s="36"/>
      <c r="I34" s="36"/>
      <c r="J34" s="29"/>
      <c r="K34" s="37"/>
      <c r="L34" s="32"/>
      <c r="M34" s="33">
        <v>0</v>
      </c>
      <c r="N34" s="32"/>
      <c r="O34" s="33"/>
      <c r="P34" s="33"/>
      <c r="Q34" s="33"/>
      <c r="R34" s="33"/>
      <c r="S34" s="33">
        <v>0</v>
      </c>
      <c r="T34" s="38">
        <v>0</v>
      </c>
      <c r="U34" s="38"/>
      <c r="V34" s="35">
        <f t="shared" si="3"/>
        <v>0.16831999999999997</v>
      </c>
    </row>
    <row r="35" spans="1:22" ht="15" thickBot="1" x14ac:dyDescent="0.4">
      <c r="A35" s="23">
        <f t="shared" si="0"/>
        <v>31</v>
      </c>
      <c r="B35" s="24" t="s">
        <v>61</v>
      </c>
      <c r="C35" s="24" t="s">
        <v>35</v>
      </c>
      <c r="D35" s="25">
        <f>'[1]2022-23'!V35</f>
        <v>0.56640000000000001</v>
      </c>
      <c r="E35" s="25">
        <f t="shared" si="1"/>
        <v>0.11327999999999999</v>
      </c>
      <c r="F35" s="27"/>
      <c r="G35" s="27">
        <f t="shared" si="2"/>
        <v>0</v>
      </c>
      <c r="H35" s="36"/>
      <c r="I35" s="36"/>
      <c r="J35" s="29"/>
      <c r="K35" s="37"/>
      <c r="L35" s="32"/>
      <c r="M35" s="33">
        <v>0</v>
      </c>
      <c r="N35" s="32"/>
      <c r="O35" s="33"/>
      <c r="P35" s="33"/>
      <c r="Q35" s="33"/>
      <c r="R35" s="33"/>
      <c r="S35" s="33">
        <v>0</v>
      </c>
      <c r="T35" s="38">
        <v>0</v>
      </c>
      <c r="U35" s="38"/>
      <c r="V35" s="35">
        <f t="shared" si="3"/>
        <v>0.11327999999999999</v>
      </c>
    </row>
  </sheetData>
  <mergeCells count="12">
    <mergeCell ref="P3:Q3"/>
    <mergeCell ref="R3:S3"/>
    <mergeCell ref="A1:V2"/>
    <mergeCell ref="A3:A4"/>
    <mergeCell ref="B3:B4"/>
    <mergeCell ref="C3:C4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2024-02-11T11:45:23Z</dcterms:created>
  <dcterms:modified xsi:type="dcterms:W3CDTF">2024-02-11T11:45:58Z</dcterms:modified>
</cp:coreProperties>
</file>